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verntrent.sharepoint.com/sites/EnvironmentAgency/Shared Documents/Regulatory Returns/3. 2022/3. FinalEASubmission_and_Upload/"/>
    </mc:Choice>
  </mc:AlternateContent>
  <xr:revisionPtr revIDLastSave="0" documentId="8_{177F3960-0711-43AA-BDFC-E47BECC8BDF6}" xr6:coauthVersionLast="47" xr6:coauthVersionMax="47" xr10:uidLastSave="{00000000-0000-0000-0000-000000000000}"/>
  <bookViews>
    <workbookView xWindow="-120" yWindow="-120" windowWidth="29040" windowHeight="15840" xr2:uid="{B2DDDCA7-632D-4782-84D1-5FF5A3F1C27D}"/>
  </bookViews>
  <sheets>
    <sheet name="Annual inc SFW SO EDM return" sheetId="6" r:id="rId1"/>
    <sheet name="Drop downs" sheetId="10" state="hidden" r:id="rId2"/>
  </sheets>
  <externalReferences>
    <externalReference r:id="rId3"/>
  </externalReferences>
  <definedNames>
    <definedName name="_xlnm._FilterDatabase" localSheetId="0" hidden="1">'Annual inc SFW SO EDM return'!#REF!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6" l="1"/>
  <c r="W40" i="6"/>
  <c r="X39" i="6"/>
  <c r="W39" i="6"/>
  <c r="X35" i="6"/>
  <c r="W35" i="6"/>
</calcChain>
</file>

<file path=xl/sharedStrings.xml><?xml version="1.0" encoding="utf-8"?>
<sst xmlns="http://schemas.openxmlformats.org/spreadsheetml/2006/main" count="938" uniqueCount="341">
  <si>
    <t>Annual (including Shellfish Water triggers) Storm Overflow EDM Return</t>
  </si>
  <si>
    <t>Version 22/12/22</t>
  </si>
  <si>
    <t>Water Company:</t>
  </si>
  <si>
    <t>Hafren Dyfrdwy</t>
  </si>
  <si>
    <t>Year reported below:</t>
  </si>
  <si>
    <t>Date return submitted to NRW:</t>
  </si>
  <si>
    <t>General site information (columns A-M) must be completed for each permit</t>
  </si>
  <si>
    <t>Annual EDM data. All columns N-Y must be completed for each permit with (or due to have) a Shellfish Water trigger. If no Shellfish Water trigger, you do not need to complete columns N, S, T, U - enter "N/A".</t>
  </si>
  <si>
    <t xml:space="preserve">NRW permit reference </t>
  </si>
  <si>
    <t>Permitted site name</t>
  </si>
  <si>
    <t>No. of "effluents and discharge points" / Activity Reference</t>
  </si>
  <si>
    <t>Sample point reference</t>
  </si>
  <si>
    <t>EDM effective date</t>
  </si>
  <si>
    <t>EDM surrender date</t>
  </si>
  <si>
    <t>Water company's asset ID</t>
  </si>
  <si>
    <t>Water company's sewerage catchment</t>
  </si>
  <si>
    <t xml:space="preserve">Storm discharge asset type </t>
  </si>
  <si>
    <t xml:space="preserve">NRW's Environment Team </t>
  </si>
  <si>
    <r>
      <t xml:space="preserve">Receiving WFD waterbody ID 
</t>
    </r>
    <r>
      <rPr>
        <sz val="11"/>
        <rFont val="Arial"/>
        <family val="2"/>
      </rPr>
      <t>(where applicable)</t>
    </r>
  </si>
  <si>
    <r>
      <t xml:space="preserve">Receiving WFD waterbody name
</t>
    </r>
    <r>
      <rPr>
        <sz val="11"/>
        <rFont val="Arial"/>
        <family val="2"/>
      </rPr>
      <t>(where applicable)</t>
    </r>
  </si>
  <si>
    <t>Outlet discharge NGR</t>
  </si>
  <si>
    <t xml:space="preserve">Name of shellfish water </t>
  </si>
  <si>
    <r>
      <t xml:space="preserve">No. of block counted spills - annual (no.)
</t>
    </r>
    <r>
      <rPr>
        <sz val="8"/>
        <rFont val="Arial"/>
        <family val="2"/>
      </rPr>
      <t>Det: 3355</t>
    </r>
  </si>
  <si>
    <r>
      <t xml:space="preserve">No. of significant block counted spills - annual (no.)
</t>
    </r>
    <r>
      <rPr>
        <sz val="8"/>
        <rFont val="Arial"/>
        <family val="2"/>
      </rPr>
      <t>Det: 1787</t>
    </r>
  </si>
  <si>
    <r>
      <t xml:space="preserve">Duration of all spills - annual (hrs)
</t>
    </r>
    <r>
      <rPr>
        <sz val="8"/>
        <rFont val="Arial"/>
        <family val="2"/>
      </rPr>
      <t>Det: 3105</t>
    </r>
  </si>
  <si>
    <r>
      <t xml:space="preserve">Duration of significant spills - annual (hrs)
</t>
    </r>
    <r>
      <rPr>
        <sz val="8"/>
        <rFont val="Arial"/>
        <family val="2"/>
      </rPr>
      <t>Det: 1788</t>
    </r>
  </si>
  <si>
    <t>Shellfish water trigger limit (no.)</t>
  </si>
  <si>
    <t>Has shellfish water trigger been exceeded? (yes/no)</t>
  </si>
  <si>
    <r>
      <t xml:space="preserve">Date shellfish water trigger exceeded
</t>
    </r>
    <r>
      <rPr>
        <sz val="8"/>
        <rFont val="Arial"/>
        <family val="2"/>
      </rPr>
      <t>Det: 1784</t>
    </r>
  </si>
  <si>
    <r>
      <t xml:space="preserve">Percentage time EDM operational - annual (%)
</t>
    </r>
    <r>
      <rPr>
        <sz val="8"/>
        <rFont val="Arial"/>
        <family val="2"/>
      </rPr>
      <t>Det: 3103</t>
    </r>
  </si>
  <si>
    <r>
      <t xml:space="preserve">Primary reason if % time operational &lt;90% - annual
</t>
    </r>
    <r>
      <rPr>
        <sz val="8"/>
        <rFont val="Arial"/>
        <family val="2"/>
      </rPr>
      <t>Det: 1780</t>
    </r>
  </si>
  <si>
    <t>Date range/s data unavailable</t>
  </si>
  <si>
    <t xml:space="preserve">Additional comments
</t>
  </si>
  <si>
    <t>HD's site name on 2021 return</t>
  </si>
  <si>
    <t>HD's permit number on 2021 return</t>
  </si>
  <si>
    <t>HD's activity reference on 2021 return</t>
  </si>
  <si>
    <t>S/01/04428/O</t>
  </si>
  <si>
    <t>Newtown CSOs</t>
  </si>
  <si>
    <t>A1 Discharge Point from Severn Street 13/14</t>
  </si>
  <si>
    <t>TBC</t>
  </si>
  <si>
    <t>15784-SO1</t>
  </si>
  <si>
    <t>NEWTOWN</t>
  </si>
  <si>
    <t>CSO on sewer network</t>
  </si>
  <si>
    <t>North Powys Environment Team</t>
  </si>
  <si>
    <t>GB109054049310</t>
  </si>
  <si>
    <t>Severn - conf Afon Dulas to conf R Camlad</t>
  </si>
  <si>
    <t>SO 11071 91584</t>
  </si>
  <si>
    <t>N/A</t>
  </si>
  <si>
    <t>NEWTOWN - SEVERN STREET 13/14 (CSO)</t>
  </si>
  <si>
    <t>S/01/04428/O-1</t>
  </si>
  <si>
    <t>Single Discharge</t>
  </si>
  <si>
    <t>A2 Discharge Point from Shortbridge street 26 (CSO)</t>
  </si>
  <si>
    <t>15789-SO1</t>
  </si>
  <si>
    <t>Sensor failure / issue</t>
  </si>
  <si>
    <t>Resolved - March</t>
  </si>
  <si>
    <t>NEWTOWN - SHORTBRIDGE STREET 26 (CSO)</t>
  </si>
  <si>
    <t>S/01/04428/O-2</t>
  </si>
  <si>
    <t>A3 Discharge Point from Shortbridge street (CSO)</t>
  </si>
  <si>
    <t>15790-SO1</t>
  </si>
  <si>
    <t>NEWTOWN - SHORTBRIDGE STREET (CSO)</t>
  </si>
  <si>
    <t>S/01/04428/O-3</t>
  </si>
  <si>
    <t>S/01/05871/O</t>
  </si>
  <si>
    <t>Newtown - Dysart Terrace (CSO)</t>
  </si>
  <si>
    <t>15788-SO1</t>
  </si>
  <si>
    <t>SO 11568 91914</t>
  </si>
  <si>
    <t>NEWTOWN - DYSART TERRACE (CSO)</t>
  </si>
  <si>
    <t>S/01/05872/O</t>
  </si>
  <si>
    <t>Newtown - Ponthafren Longbridge (CSO)</t>
  </si>
  <si>
    <t>15786-SO1</t>
  </si>
  <si>
    <t>SO 10733 91848</t>
  </si>
  <si>
    <t>NEWTOWN - PONTHAFREN LONGBRIDGE (CSO)</t>
  </si>
  <si>
    <t>S/01/05873/O</t>
  </si>
  <si>
    <t>Newtown - Dolafon Terrace CSO</t>
  </si>
  <si>
    <t>15785-SO1</t>
  </si>
  <si>
    <t>SO 11453 91667</t>
  </si>
  <si>
    <t>Resolved - August</t>
  </si>
  <si>
    <t>NEWTOWN - DOLAFON TERRACE (CSO)</t>
  </si>
  <si>
    <t>S/01/07315/O</t>
  </si>
  <si>
    <t>LLANIDLOES - SHORTBRIDGE STREET, LONGBRIDGE SOUTH &amp; LONGBRIDGE NORTH  CSOs</t>
  </si>
  <si>
    <t>Point of discharge 1</t>
  </si>
  <si>
    <t>15804-SO1</t>
  </si>
  <si>
    <t>NEWTOWN RURAL</t>
  </si>
  <si>
    <t>SN 95271 84575</t>
  </si>
  <si>
    <t>LLANIDLOES - SHORTBRIDGE STREET (CSO)</t>
  </si>
  <si>
    <t>S/01/07315/O-2</t>
  </si>
  <si>
    <t>Point of discharge 2</t>
  </si>
  <si>
    <t>15802-SO1</t>
  </si>
  <si>
    <t>LLANIDLOES - LONGBRIDGE SOUTH (CSO)</t>
  </si>
  <si>
    <t>S/01/07315/O-1</t>
  </si>
  <si>
    <t>Point of discharge 3</t>
  </si>
  <si>
    <t>13890-SO1</t>
  </si>
  <si>
    <t>LLANIDLOES - LONGBRIDGE NORTH (CSO)</t>
  </si>
  <si>
    <t>S/01/07315/O-3</t>
  </si>
  <si>
    <t>S/01/07393/O</t>
  </si>
  <si>
    <t>Welshpool - Salop Road CSO</t>
  </si>
  <si>
    <t>A1 Discharge Point from Salop Road CSO</t>
  </si>
  <si>
    <t>15782-SO1</t>
  </si>
  <si>
    <t>WELSHPOOL</t>
  </si>
  <si>
    <t>GB109054049560</t>
  </si>
  <si>
    <t>Lledan Bk - source to conf R Severn</t>
  </si>
  <si>
    <t>SJ 23019 07647</t>
  </si>
  <si>
    <t>WELSHPOOL - SALOP ROAD (CSO)</t>
  </si>
  <si>
    <t>S/01/07393/O-2</t>
  </si>
  <si>
    <t>A2 Discharge point from Salop Road/Erw Wen CSO</t>
  </si>
  <si>
    <t>15781-SO1</t>
  </si>
  <si>
    <t>WELSHPOOL - SALOP ROAD/ERWEN (CSO)</t>
  </si>
  <si>
    <t>S/01/07875/R</t>
  </si>
  <si>
    <t>Kerry Wastewater Treatment Works</t>
  </si>
  <si>
    <t>10755-ST1</t>
  </si>
  <si>
    <t>Discharge from Storm tank at WwTW</t>
  </si>
  <si>
    <t>GB109054044850</t>
  </si>
  <si>
    <t>The Mule - source to conf R Severn</t>
  </si>
  <si>
    <t>SO 15002 90363</t>
  </si>
  <si>
    <t>KERRY (STW)</t>
  </si>
  <si>
    <t>A2</t>
  </si>
  <si>
    <t>S/01/07909/O</t>
  </si>
  <si>
    <t>Llanfair Caereinion - Railway Stn, Penybontfawr, Carno, Llanfyllin - Ffordd Y Cain CSOs</t>
  </si>
  <si>
    <t>15795-SO1</t>
  </si>
  <si>
    <t>WELSHPOOL RURAL</t>
  </si>
  <si>
    <t>GB109054049960</t>
  </si>
  <si>
    <t>Afon Tanat - conf Hirnant to conf Afon Rhaeadr</t>
  </si>
  <si>
    <t>SJ 14403 19469</t>
  </si>
  <si>
    <t>LLANFAIR CAEREINION - RAILWAY STN (CSO)</t>
  </si>
  <si>
    <t>S/01/07909/O-4</t>
  </si>
  <si>
    <t>19992-SO1</t>
  </si>
  <si>
    <t>PENYBONTFAWR (CSO)</t>
  </si>
  <si>
    <t>S/01/07909/O-3</t>
  </si>
  <si>
    <t>15799-SO1</t>
  </si>
  <si>
    <t>Resolved - September</t>
  </si>
  <si>
    <t>CARNO (CSO)</t>
  </si>
  <si>
    <t>S/01/07909/O-1</t>
  </si>
  <si>
    <t>Point of discharge 4</t>
  </si>
  <si>
    <t>15796-SO1</t>
  </si>
  <si>
    <t>LLANFYLLIN - FFORDD Y CAIN (CSO)</t>
  </si>
  <si>
    <t>S/01/07909/O-2</t>
  </si>
  <si>
    <t>S/01/21276/O</t>
  </si>
  <si>
    <t>Llanfair Caereinion - Bridge St (CSO)</t>
  </si>
  <si>
    <t>15792-SO1</t>
  </si>
  <si>
    <t>GB109054049851</t>
  </si>
  <si>
    <t>Afon Banwy</t>
  </si>
  <si>
    <t>SJ 10446 06627</t>
  </si>
  <si>
    <t>LLANFAIR CAEREINION - BRIDGE ST (CSO)</t>
  </si>
  <si>
    <t>S/01/21301/O</t>
  </si>
  <si>
    <t>Llanfyllin - Y Dolydd CSO</t>
  </si>
  <si>
    <t>15794-SO1</t>
  </si>
  <si>
    <t>GB109054049820</t>
  </si>
  <si>
    <t>Afon Cain - conf Nant Fyllon to conf The Brogan</t>
  </si>
  <si>
    <t>SJ 15230 18717</t>
  </si>
  <si>
    <t>LLANFYLLIN - Y DOLYDD (CSO)</t>
  </si>
  <si>
    <t>S/01/21474/O</t>
  </si>
  <si>
    <t>LLANFAIR CAEREINION - WATERGATE ST (CSO)</t>
  </si>
  <si>
    <t>15797-SO1</t>
  </si>
  <si>
    <t>SJ 10155 06043</t>
  </si>
  <si>
    <t>S/01/50116/O</t>
  </si>
  <si>
    <t>Llanidloes – Berth Llwyd Farm (CSO)</t>
  </si>
  <si>
    <t>15806-SO1</t>
  </si>
  <si>
    <t>SN 96735 85503</t>
  </si>
  <si>
    <t>LLANIDLOES - BERTH-LWYD FARM (CSO)</t>
  </si>
  <si>
    <t>S/01/50128/O</t>
  </si>
  <si>
    <t>Newtown - Pool Road (CSO)</t>
  </si>
  <si>
    <t>15787-SO1</t>
  </si>
  <si>
    <t>SO 11424 91571</t>
  </si>
  <si>
    <t>NEWTOWN - POOL ROAD (CSO)</t>
  </si>
  <si>
    <t>S/01/50204/O</t>
  </si>
  <si>
    <t>Welshpool - Haven Court (CSO)</t>
  </si>
  <si>
    <t>15783-SO1</t>
  </si>
  <si>
    <t>GB109054049700</t>
  </si>
  <si>
    <t>Severn - conf R Camlad to conf Bele Bk</t>
  </si>
  <si>
    <t>SJ 22796 07212</t>
  </si>
  <si>
    <t>WELSHPOOL - HAVEN COURT (CSO)</t>
  </si>
  <si>
    <t>S/01/55049/O</t>
  </si>
  <si>
    <t>Llansantffraid (SPS)</t>
  </si>
  <si>
    <t>15148-SO1</t>
  </si>
  <si>
    <t>Storm discharge at pumping station</t>
  </si>
  <si>
    <t>GB109054049852</t>
  </si>
  <si>
    <t>Afon Vyrnwy DS of Banwy confluence</t>
  </si>
  <si>
    <t>SJ 22607 20289</t>
  </si>
  <si>
    <t>LLANSANTFFRAID (SPS)</t>
  </si>
  <si>
    <t>S/01/55231/R</t>
  </si>
  <si>
    <t>Meifod Wastewater Treatment Works</t>
  </si>
  <si>
    <t>Inlet CSO at WwTW</t>
  </si>
  <si>
    <t>SJ 15964 12951</t>
  </si>
  <si>
    <t>MEIFOD (STW)</t>
  </si>
  <si>
    <t>S/01/55298/R</t>
  </si>
  <si>
    <t>Caersws Wastewater Treatment Works</t>
  </si>
  <si>
    <t>SO 03851 92423</t>
  </si>
  <si>
    <t>CAERSWS (STW)</t>
  </si>
  <si>
    <t>S/01/55430/O</t>
  </si>
  <si>
    <t>Caersws TPS</t>
  </si>
  <si>
    <t>10595-SO1</t>
  </si>
  <si>
    <t>SO 03429 92122</t>
  </si>
  <si>
    <t>CAERSWS (TPS)</t>
  </si>
  <si>
    <t>S/01/55519/R</t>
  </si>
  <si>
    <t>Llanwddyn Wastewater Treatment Works</t>
  </si>
  <si>
    <t>10764-ST1-EFF1-0002-0001</t>
  </si>
  <si>
    <t>GB109054049880</t>
  </si>
  <si>
    <t>Vrynwy - Lake Vrynwy to conf Afon Cownwy</t>
  </si>
  <si>
    <t>SJ 02201 19016</t>
  </si>
  <si>
    <t>LLANWYDDYN (STW)</t>
  </si>
  <si>
    <t>S/01/55544/R</t>
  </si>
  <si>
    <t>Guilsfield Wastewater Treatment Works</t>
  </si>
  <si>
    <t>GB109054049670</t>
  </si>
  <si>
    <t>Guilsfield Bk - source to conf Nant Rhyd-y-Moch</t>
  </si>
  <si>
    <t>SJ 22530 12190</t>
  </si>
  <si>
    <t>GUILSFIELD (STW)</t>
  </si>
  <si>
    <t>S/01/55673/O</t>
  </si>
  <si>
    <t>Pen-Y-Bont-Fawr Wastewater Treatment Works</t>
  </si>
  <si>
    <t>15798-SO1</t>
  </si>
  <si>
    <t>SJ 09369 24579</t>
  </si>
  <si>
    <t>PEN-Y-BONT-FAWR (STW)</t>
  </si>
  <si>
    <t>S/01/55776/R</t>
  </si>
  <si>
    <t>MONTGOMERY Waste Water Treatment Works</t>
  </si>
  <si>
    <t>10663-ST1-EFF1-0002-0001</t>
  </si>
  <si>
    <t>GB109054049380</t>
  </si>
  <si>
    <t>Camlad - conf Caebitra Bk to conf R Severn</t>
  </si>
  <si>
    <t>SO 22122 97473</t>
  </si>
  <si>
    <t>MONTGOMERY (STW)</t>
  </si>
  <si>
    <t>S/01/55788/R</t>
  </si>
  <si>
    <t>Llanidloes Wastewater Treatment Works</t>
  </si>
  <si>
    <t>10770-ST1-EFF1-0002-0001</t>
  </si>
  <si>
    <t>SN 98192 85452</t>
  </si>
  <si>
    <t>LLANIDLOES (STW)</t>
  </si>
  <si>
    <t>S/01/55843/R</t>
  </si>
  <si>
    <t>Caerhowel Wastewater Treatment Works</t>
  </si>
  <si>
    <t>SO 20683 98237</t>
  </si>
  <si>
    <t>CAERHOWEL (STW)</t>
  </si>
  <si>
    <t>S/01/55888/R</t>
  </si>
  <si>
    <t>Llanfyllin Wastewater Treatment Works</t>
  </si>
  <si>
    <t>10762-ST1-EFF1-0002-0001</t>
  </si>
  <si>
    <t>SJ 15323 18831</t>
  </si>
  <si>
    <t>LLANFYLLIN (STW)</t>
  </si>
  <si>
    <t>S/01/55895/R</t>
  </si>
  <si>
    <t>Trewern Wastewater Treatment Works</t>
  </si>
  <si>
    <t>10701-ST1-EFF1-0003-0001</t>
  </si>
  <si>
    <t>GB109054049660</t>
  </si>
  <si>
    <t>Pwll Trewern - source to conf R Severn</t>
  </si>
  <si>
    <t>SJ 26643 11618</t>
  </si>
  <si>
    <t>TREWERN (STW)</t>
  </si>
  <si>
    <t>S/01/55969/R</t>
  </si>
  <si>
    <t>Welshpool Sewage Treatment Works</t>
  </si>
  <si>
    <t>A2 Settled storm sewage</t>
  </si>
  <si>
    <t>10709-ST1-EFF1-0004-0001</t>
  </si>
  <si>
    <t>SJ 23519 07259</t>
  </si>
  <si>
    <t>WELSHPOOL (STW)</t>
  </si>
  <si>
    <t>A3 Discharge of storm sewage</t>
  </si>
  <si>
    <t>10709-ST1</t>
  </si>
  <si>
    <t>A3</t>
  </si>
  <si>
    <t>S/01/56022/R</t>
  </si>
  <si>
    <t>Berriew Wastewater Treatment Works</t>
  </si>
  <si>
    <t>GB109054049410</t>
  </si>
  <si>
    <t>Afon Rhiw (conf N and S arm) to conf R Severn</t>
  </si>
  <si>
    <t>SJ 19080 00506</t>
  </si>
  <si>
    <t>N/A - Ongoing investigation</t>
  </si>
  <si>
    <t>BERRIEW (STW)</t>
  </si>
  <si>
    <t>S/01/56023/R</t>
  </si>
  <si>
    <t>Llansilin Wastewater Treatment Works</t>
  </si>
  <si>
    <t>GLYNDWR RURAL TANAT VALLEY</t>
  </si>
  <si>
    <t>GB109054055060</t>
  </si>
  <si>
    <t>Afon Cynllaith - source to conf Afon Tanat</t>
  </si>
  <si>
    <t>SJ 21468 27941</t>
  </si>
  <si>
    <t>LLANSILIN (STW)</t>
  </si>
  <si>
    <t>S/01/56183/R</t>
  </si>
  <si>
    <t>Llanfair Caereinion Waste Water Treatment Works</t>
  </si>
  <si>
    <t>SJ 10790 06955</t>
  </si>
  <si>
    <t>LLANFAIR CAEREINION (STW)</t>
  </si>
  <si>
    <t>S/01/56190/R</t>
  </si>
  <si>
    <t>Bettws Cedewain Wastewater Treatment Works</t>
  </si>
  <si>
    <t>GB109054049330</t>
  </si>
  <si>
    <t>Bechan Bk - source to conf Highgate Bk</t>
  </si>
  <si>
    <t>SO 12519 96063</t>
  </si>
  <si>
    <t>BETTWS CEDEWAIN (STW)</t>
  </si>
  <si>
    <t>S/01/56221/R</t>
  </si>
  <si>
    <t>Pentrefelin Waste Water Treatment Works</t>
  </si>
  <si>
    <t>GB109054050050</t>
  </si>
  <si>
    <t>Afon Tanat - conf Afon Rhaeadr to conf Afon Vyrnwy</t>
  </si>
  <si>
    <t>SJ 15880 24541</t>
  </si>
  <si>
    <t>PENTREFELIN (STW)</t>
  </si>
  <si>
    <t>S/01/56235/O</t>
  </si>
  <si>
    <t>CSO at Llanrhaeadr Waste Water Treament Works</t>
  </si>
  <si>
    <t>GB109054055040</t>
  </si>
  <si>
    <t>Afon Rhaeadr - source to conf Afon Tanat</t>
  </si>
  <si>
    <t>SJ 12807 25592</t>
  </si>
  <si>
    <t>LLANRHAEADR (STW)</t>
  </si>
  <si>
    <t>S/09/08931/R</t>
  </si>
  <si>
    <t>SPS at Knighton Waste Water Treatment</t>
  </si>
  <si>
    <t>A1 Settled Storm Overflow</t>
  </si>
  <si>
    <t>10950-ST1</t>
  </si>
  <si>
    <t>KNIGHTON</t>
  </si>
  <si>
    <t>GB109054044960</t>
  </si>
  <si>
    <t>Teme - source to conf Ffwdwen Bk to conf R Clun</t>
  </si>
  <si>
    <t>SO 30061 72380</t>
  </si>
  <si>
    <t>KNIGHTON (STW)</t>
  </si>
  <si>
    <t>A2 Storm Overflow</t>
  </si>
  <si>
    <t>S/09/55260/O</t>
  </si>
  <si>
    <t>Knighton - Church Road / Station Road (CSO)</t>
  </si>
  <si>
    <t>15809-SO1</t>
  </si>
  <si>
    <t>GB109054044940</t>
  </si>
  <si>
    <t>Wylcwm Bk - source to conf R Teme</t>
  </si>
  <si>
    <t>SO 28877 72339</t>
  </si>
  <si>
    <t>Resolved - July</t>
  </si>
  <si>
    <t>KNIGHTON - CHURCH RD/STATION RD (CSO)</t>
  </si>
  <si>
    <t>S/09/55261/O</t>
  </si>
  <si>
    <t>Knighton - Wylcwm Street / Station Road (CSO)</t>
  </si>
  <si>
    <t>15810-SO1</t>
  </si>
  <si>
    <t>SO 28740 72290</t>
  </si>
  <si>
    <t>Telemetry or data archiving failure / issue</t>
  </si>
  <si>
    <t>Resolved - December</t>
  </si>
  <si>
    <t>KNIGHTON - WYLCWM ST/STATION RD (CSO)</t>
  </si>
  <si>
    <t>TSC3584</t>
  </si>
  <si>
    <t>Abertridwr Sewage PS</t>
  </si>
  <si>
    <t>15800-SO1</t>
  </si>
  <si>
    <t>SJ 03186 18947</t>
  </si>
  <si>
    <t>Abertridwr PS</t>
  </si>
  <si>
    <t xml:space="preserve">S/09/08917/O </t>
  </si>
  <si>
    <t>Pontfaen Estate Emergency Overflow</t>
  </si>
  <si>
    <t>N/A - variation application to be submitted</t>
  </si>
  <si>
    <t>15808-SO1</t>
  </si>
  <si>
    <t>SO 29460 72350</t>
  </si>
  <si>
    <t>KNIGHTON - LUDLOW RD (CSO)</t>
  </si>
  <si>
    <t>WQD007641</t>
  </si>
  <si>
    <t>TREGYNON STW</t>
  </si>
  <si>
    <t>SO 10050 98370</t>
  </si>
  <si>
    <t>TREGYNON (STW)</t>
  </si>
  <si>
    <t>Drop down options</t>
  </si>
  <si>
    <t>Storm discharge asset type</t>
  </si>
  <si>
    <t>Y/N</t>
  </si>
  <si>
    <t>Reasons for &lt;90%</t>
  </si>
  <si>
    <t>Same as EA</t>
  </si>
  <si>
    <t>Yes</t>
  </si>
  <si>
    <t>Access – unable to retrieve data from non-telemetry data logger</t>
  </si>
  <si>
    <t>(NB: not to be used for delayed access to fix existing fault)</t>
  </si>
  <si>
    <t>No</t>
  </si>
  <si>
    <t>Capital / maintenance works affected EDM operation</t>
  </si>
  <si>
    <t>Comms failure / issue</t>
  </si>
  <si>
    <t>Installation set-up / design issue</t>
  </si>
  <si>
    <t>Other storm discharge asset type (detailed comment required)</t>
  </si>
  <si>
    <t>No longer operational as an overflow – permit revoked or to be revoked</t>
  </si>
  <si>
    <t>Power failure / issue</t>
  </si>
  <si>
    <t>No - additional</t>
  </si>
  <si>
    <t>Other – you must give explanation in "additional comments" box</t>
  </si>
  <si>
    <r>
      <t xml:space="preserve">No category for “unable to determine” or “under investigation”.  Reporting period is Jan – Dec 2021.  Return due in February 2022.  </t>
    </r>
    <r>
      <rPr>
        <b/>
        <i/>
        <sz val="11"/>
        <color theme="1"/>
        <rFont val="Arial"/>
        <family val="2"/>
      </rPr>
      <t>Expect investigations into low EDM operability provided to have been complete by the time of submission</t>
    </r>
    <r>
      <rPr>
        <i/>
        <sz val="11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</si>
</sst>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66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0" applyFont="1"/>
    <xf numFmtId="164" fontId="1" fillId="0" borderId="3" xfId="0" applyNumberFormat="1" applyFont="1" applyBorder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3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Continuous" vertical="distributed" wrapText="1"/>
    </xf>
    <xf numFmtId="0" fontId="6" fillId="2" borderId="1" xfId="0" applyFont="1" applyFill="1" applyBorder="1" applyAlignment="1">
      <alignment horizontal="centerContinuous" vertical="distributed" wrapText="1"/>
    </xf>
    <xf numFmtId="0" fontId="4" fillId="3" borderId="6" xfId="0" applyFont="1" applyFill="1" applyBorder="1" applyAlignment="1">
      <alignment horizontal="centerContinuous" vertical="justify"/>
    </xf>
    <xf numFmtId="0" fontId="4" fillId="3" borderId="7" xfId="0" applyFont="1" applyFill="1" applyBorder="1" applyAlignment="1">
      <alignment horizontal="centerContinuous" vertical="justify"/>
    </xf>
    <xf numFmtId="0" fontId="4" fillId="3" borderId="8" xfId="0" applyFont="1" applyFill="1" applyBorder="1" applyAlignment="1">
      <alignment horizontal="centerContinuous" vertical="justify"/>
    </xf>
    <xf numFmtId="0" fontId="4" fillId="3" borderId="6" xfId="0" applyFont="1" applyFill="1" applyBorder="1" applyAlignment="1">
      <alignment horizontal="centerContinuous" vertical="top"/>
    </xf>
    <xf numFmtId="0" fontId="4" fillId="3" borderId="7" xfId="0" applyFont="1" applyFill="1" applyBorder="1" applyAlignment="1">
      <alignment horizontal="centerContinuous" vertical="top"/>
    </xf>
    <xf numFmtId="0" fontId="4" fillId="3" borderId="8" xfId="0" applyFont="1" applyFill="1" applyBorder="1" applyAlignment="1">
      <alignment horizontal="centerContinuous" vertical="top"/>
    </xf>
    <xf numFmtId="0" fontId="3" fillId="2" borderId="4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7" fillId="0" borderId="0" xfId="0" applyFont="1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1" fillId="0" borderId="0" xfId="0" applyFont="1" applyAlignment="1">
      <alignment horizontal="centerContinuous" vertical="top"/>
    </xf>
    <xf numFmtId="164" fontId="1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Alignment="1">
      <alignment horizontal="centerContinuous" vertical="top"/>
    </xf>
    <xf numFmtId="14" fontId="4" fillId="2" borderId="1" xfId="0" applyNumberFormat="1" applyFont="1" applyFill="1" applyBorder="1" applyAlignment="1">
      <alignment horizontal="centerContinuous" vertical="distributed" wrapText="1"/>
    </xf>
    <xf numFmtId="10" fontId="9" fillId="3" borderId="2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2" fontId="9" fillId="3" borderId="2" xfId="0" applyNumberFormat="1" applyFont="1" applyFill="1" applyBorder="1" applyAlignment="1">
      <alignment vertical="top" wrapText="1"/>
    </xf>
    <xf numFmtId="0" fontId="1" fillId="0" borderId="3" xfId="0" applyFont="1" applyBorder="1"/>
    <xf numFmtId="14" fontId="9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22" fontId="8" fillId="2" borderId="2" xfId="0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9" fillId="8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/>
    <xf numFmtId="14" fontId="9" fillId="2" borderId="2" xfId="0" applyNumberFormat="1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vertical="top" wrapText="1"/>
    </xf>
    <xf numFmtId="2" fontId="1" fillId="0" borderId="0" xfId="0" applyNumberFormat="1" applyFont="1"/>
    <xf numFmtId="0" fontId="9" fillId="3" borderId="2" xfId="0" applyFont="1" applyFill="1" applyBorder="1" applyAlignment="1">
      <alignment horizontal="right" wrapText="1"/>
    </xf>
    <xf numFmtId="165" fontId="9" fillId="3" borderId="2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 xr:uid="{7FC6D6AA-5031-406A-AE94-C3B06C11A88D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7" formatCode="dd/mm/yyyy\ hh:mm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E7F6F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CC"/>
      <color rgb="FFBA8CDC"/>
      <color rgb="FFFFCCFF"/>
      <color rgb="FFE7F6FF"/>
      <color rgb="FFE1F4FF"/>
      <color rgb="FFD5F0FF"/>
      <color rgb="FFFF9933"/>
      <color rgb="FFFFFFE7"/>
      <color rgb="FFFFFFF3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45444</xdr:rowOff>
    </xdr:from>
    <xdr:to>
      <xdr:col>1</xdr:col>
      <xdr:colOff>1265465</xdr:colOff>
      <xdr:row>3</xdr:row>
      <xdr:rowOff>27940</xdr:rowOff>
    </xdr:to>
    <xdr:pic>
      <xdr:nvPicPr>
        <xdr:cNvPr id="4" name="Picture 3" descr="Natural Resources Wales Vector Logo">
          <a:extLst>
            <a:ext uri="{FF2B5EF4-FFF2-40B4-BE49-F238E27FC236}">
              <a16:creationId xmlns:a16="http://schemas.microsoft.com/office/drawing/2014/main" id="{5BF9DFCA-FC58-4AC0-96E3-EABB8500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" t="33599" b="32601"/>
        <a:stretch/>
      </xdr:blipFill>
      <xdr:spPr bwMode="auto">
        <a:xfrm>
          <a:off x="95250" y="45444"/>
          <a:ext cx="2371726" cy="449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45444</xdr:rowOff>
    </xdr:from>
    <xdr:to>
      <xdr:col>1</xdr:col>
      <xdr:colOff>1265465</xdr:colOff>
      <xdr:row>3</xdr:row>
      <xdr:rowOff>27940</xdr:rowOff>
    </xdr:to>
    <xdr:pic>
      <xdr:nvPicPr>
        <xdr:cNvPr id="3" name="Picture 2" descr="Natural Resources Wales Vector Logo">
          <a:extLst>
            <a:ext uri="{FF2B5EF4-FFF2-40B4-BE49-F238E27FC236}">
              <a16:creationId xmlns:a16="http://schemas.microsoft.com/office/drawing/2014/main" id="{CEF49307-DE58-4D55-9AE2-99369BA993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" t="33599" b="32601"/>
        <a:stretch/>
      </xdr:blipFill>
      <xdr:spPr bwMode="auto">
        <a:xfrm>
          <a:off x="95250" y="45444"/>
          <a:ext cx="2371726" cy="449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45444</xdr:rowOff>
    </xdr:from>
    <xdr:to>
      <xdr:col>1</xdr:col>
      <xdr:colOff>1265465</xdr:colOff>
      <xdr:row>3</xdr:row>
      <xdr:rowOff>27940</xdr:rowOff>
    </xdr:to>
    <xdr:pic>
      <xdr:nvPicPr>
        <xdr:cNvPr id="6" name="Picture 5" descr="Natural Resources Wales Vector Logo">
          <a:extLst>
            <a:ext uri="{FF2B5EF4-FFF2-40B4-BE49-F238E27FC236}">
              <a16:creationId xmlns:a16="http://schemas.microsoft.com/office/drawing/2014/main" id="{A65D5199-0584-49A3-83BB-15C8BD479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" t="33599" b="32601"/>
        <a:stretch/>
      </xdr:blipFill>
      <xdr:spPr bwMode="auto">
        <a:xfrm>
          <a:off x="95250" y="45444"/>
          <a:ext cx="2371726" cy="465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45444</xdr:rowOff>
    </xdr:from>
    <xdr:to>
      <xdr:col>1</xdr:col>
      <xdr:colOff>1265465</xdr:colOff>
      <xdr:row>3</xdr:row>
      <xdr:rowOff>27940</xdr:rowOff>
    </xdr:to>
    <xdr:pic>
      <xdr:nvPicPr>
        <xdr:cNvPr id="7" name="Picture 6" descr="Natural Resources Wales Vector Logo">
          <a:extLst>
            <a:ext uri="{FF2B5EF4-FFF2-40B4-BE49-F238E27FC236}">
              <a16:creationId xmlns:a16="http://schemas.microsoft.com/office/drawing/2014/main" id="{E6DA74E9-4116-456A-B1E2-19DB50978E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" t="33599" b="32601"/>
        <a:stretch/>
      </xdr:blipFill>
      <xdr:spPr bwMode="auto">
        <a:xfrm>
          <a:off x="95250" y="45444"/>
          <a:ext cx="2371726" cy="465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water.intra\stw\userdata\users\TWhite8\Desktop\HD%20EDM%202022%20RETURN_With%20monitor%20re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ous template"/>
      <sheetName val="Annual return template"/>
      <sheetName val="Sheet1"/>
      <sheetName val="Sheet2"/>
      <sheetName val="Bathing Water return template"/>
      <sheetName val="Drop downs"/>
      <sheetName val="Export"/>
    </sheetNames>
    <sheetDataSet>
      <sheetData sheetId="0" refreshError="1"/>
      <sheetData sheetId="1" refreshError="1">
        <row r="2">
          <cell r="C2"/>
          <cell r="D2"/>
          <cell r="G2" t="str">
            <v>Event Duration Monitoring (EDM) - Annual Regulatory Return</v>
          </cell>
          <cell r="N2"/>
        </row>
        <row r="3">
          <cell r="C3"/>
          <cell r="D3"/>
          <cell r="N3"/>
        </row>
        <row r="4">
          <cell r="C4"/>
          <cell r="D4"/>
          <cell r="E4"/>
          <cell r="F4"/>
          <cell r="N4"/>
        </row>
        <row r="5">
          <cell r="A5" t="str">
            <v>Water Company:</v>
          </cell>
          <cell r="C5"/>
          <cell r="D5"/>
          <cell r="E5"/>
          <cell r="F5"/>
          <cell r="H5" t="str">
            <v>Annual year reported below:</v>
          </cell>
          <cell r="K5"/>
          <cell r="M5" t="str">
            <v>Date return submitted to NRW:</v>
          </cell>
          <cell r="P5"/>
        </row>
        <row r="7">
          <cell r="A7" t="str">
            <v>Columns A-Q must be completed for each permit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 t="str">
            <v>Only complete columns R-Y if permit has a Shellfish Water trigger</v>
          </cell>
          <cell r="T7"/>
          <cell r="U7"/>
          <cell r="V7"/>
          <cell r="W7"/>
          <cell r="X7"/>
          <cell r="Y7"/>
          <cell r="Z7"/>
        </row>
        <row r="8">
          <cell r="A8" t="str">
            <v>General site information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 t="str">
            <v>Annual EDM data for all sites</v>
          </cell>
          <cell r="N8"/>
          <cell r="O8"/>
          <cell r="P8"/>
          <cell r="Q8"/>
          <cell r="R8"/>
          <cell r="S8" t="str">
            <v>Annual EDM data - only applicable to sites with Shellfish Water trigger limits</v>
          </cell>
          <cell r="T8"/>
          <cell r="U8"/>
          <cell r="V8"/>
          <cell r="W8"/>
          <cell r="X8"/>
          <cell r="Y8"/>
          <cell r="Z8"/>
        </row>
        <row r="9">
          <cell r="A9" t="str">
            <v xml:space="preserve">NRW permit reference </v>
          </cell>
          <cell r="B9" t="str">
            <v>Permitted site name</v>
          </cell>
          <cell r="C9" t="str">
            <v>Activity reference 
(if more than one discharge on permit)</v>
          </cell>
          <cell r="D9" t="str">
            <v>EDM effective date</v>
          </cell>
          <cell r="E9" t="str">
            <v>Water company's asset ID</v>
          </cell>
          <cell r="F9" t="str">
            <v>FLOC ID</v>
          </cell>
          <cell r="G9" t="str">
            <v>Water company's sewerage catchment</v>
          </cell>
          <cell r="H9" t="str">
            <v xml:space="preserve">Storm discharge asset type </v>
          </cell>
          <cell r="I9" t="str">
            <v xml:space="preserve">NRW's Environment Team </v>
          </cell>
          <cell r="J9" t="str">
            <v>Receiving WFD waterbody ID</v>
          </cell>
          <cell r="K9" t="str">
            <v>Receiving WFD waterbody name</v>
          </cell>
          <cell r="L9" t="str">
            <v>Outlet discharge NGR</v>
          </cell>
          <cell r="M9" t="str">
            <v>No. of block counted spills - annual (no.)</v>
          </cell>
          <cell r="N9" t="str">
            <v>Duration of spills - annual (hrs)</v>
          </cell>
          <cell r="O9" t="str">
            <v>Percentage time EDM  operational - annual (%)</v>
          </cell>
          <cell r="P9" t="str">
            <v>Primary reason if % operational &lt;90% - annual</v>
          </cell>
          <cell r="Q9" t="str">
            <v>Date range/s data unavailable</v>
          </cell>
          <cell r="R9" t="str">
            <v>Additional comments</v>
          </cell>
          <cell r="S9" t="str">
            <v>Name of shellfishery</v>
          </cell>
          <cell r="T9" t="str">
            <v>No. of significant block counted spills -annual (no.)</v>
          </cell>
          <cell r="U9" t="str">
            <v>Duration of significant block counted spills - annual (hrs)</v>
          </cell>
          <cell r="V9" t="str">
            <v>Shellfish water trigger limit (no.)</v>
          </cell>
          <cell r="W9" t="str">
            <v>Has shellfish water trigger been exceeded? (yes/no)</v>
          </cell>
          <cell r="X9" t="str">
            <v>Date shellfish water trigger exceeded</v>
          </cell>
          <cell r="Y9" t="str">
            <v>Date initial investigation to ID reason for exceedance started</v>
          </cell>
          <cell r="Z9" t="str">
            <v>Date initial investigation to ID reason for exceedance completed</v>
          </cell>
        </row>
        <row r="10">
          <cell r="A10" t="str">
            <v>S/01/56235/O</v>
          </cell>
          <cell r="B10" t="str">
            <v>LLANRHAEADR (STW)</v>
          </cell>
          <cell r="C10" t="str">
            <v>A2</v>
          </cell>
          <cell r="D10"/>
          <cell r="E10">
            <v>1249</v>
          </cell>
          <cell r="F10">
            <v>10765</v>
          </cell>
          <cell r="G10"/>
          <cell r="H10" t="str">
            <v>Inlet CSO at WwTW</v>
          </cell>
          <cell r="I10"/>
          <cell r="J10"/>
          <cell r="K10"/>
          <cell r="L10"/>
          <cell r="M10">
            <v>9</v>
          </cell>
          <cell r="N10">
            <v>50.146111049699996</v>
          </cell>
          <cell r="O10">
            <v>0.981707</v>
          </cell>
          <cell r="P10">
            <v>0</v>
          </cell>
          <cell r="Q10">
            <v>0</v>
          </cell>
          <cell r="R10"/>
          <cell r="S10"/>
          <cell r="T10"/>
          <cell r="U10"/>
          <cell r="V10"/>
          <cell r="W10"/>
          <cell r="X10"/>
          <cell r="Y10"/>
          <cell r="Z10"/>
        </row>
        <row r="11">
          <cell r="A11" t="str">
            <v>S/01/56023/R</v>
          </cell>
          <cell r="B11" t="str">
            <v>LLANSILIN (STW)</v>
          </cell>
          <cell r="C11" t="str">
            <v>A2</v>
          </cell>
          <cell r="D11"/>
          <cell r="E11">
            <v>1251</v>
          </cell>
          <cell r="F11">
            <v>10766</v>
          </cell>
          <cell r="G11"/>
          <cell r="H11" t="str">
            <v>Inlet CSO at WwTW</v>
          </cell>
          <cell r="I11"/>
          <cell r="J11"/>
          <cell r="K11"/>
          <cell r="L11"/>
          <cell r="M11">
            <v>7</v>
          </cell>
          <cell r="N11">
            <v>16.284444399799998</v>
          </cell>
          <cell r="O11">
            <v>0.99925799999999998</v>
          </cell>
          <cell r="P11">
            <v>0</v>
          </cell>
          <cell r="Q11">
            <v>0</v>
          </cell>
          <cell r="R11"/>
          <cell r="S11"/>
          <cell r="T11"/>
          <cell r="U11"/>
          <cell r="V11"/>
          <cell r="W11"/>
          <cell r="X11"/>
          <cell r="Y11"/>
          <cell r="Z11"/>
        </row>
        <row r="12">
          <cell r="A12" t="str">
            <v>S/01/56221/R</v>
          </cell>
          <cell r="B12" t="str">
            <v>PENTREFELIN (STW)</v>
          </cell>
          <cell r="C12" t="str">
            <v>A2</v>
          </cell>
          <cell r="D12"/>
          <cell r="E12">
            <v>1252</v>
          </cell>
          <cell r="F12">
            <v>10551</v>
          </cell>
          <cell r="G12"/>
          <cell r="H12" t="str">
            <v>Inlet CSO at WwTW</v>
          </cell>
          <cell r="I12"/>
          <cell r="J12"/>
          <cell r="K12"/>
          <cell r="L12"/>
          <cell r="M12">
            <v>66</v>
          </cell>
          <cell r="N12">
            <v>240.36054875639977</v>
          </cell>
          <cell r="O12">
            <v>0.99945300000000004</v>
          </cell>
          <cell r="P12">
            <v>0</v>
          </cell>
          <cell r="Q12">
            <v>0</v>
          </cell>
          <cell r="R12"/>
          <cell r="S12"/>
          <cell r="T12"/>
          <cell r="U12"/>
          <cell r="V12"/>
          <cell r="W12"/>
          <cell r="X12"/>
          <cell r="Y12"/>
          <cell r="Z12"/>
        </row>
        <row r="13">
          <cell r="A13" t="str">
            <v>S/09/55261/O</v>
          </cell>
          <cell r="B13" t="str">
            <v>KNIGHTON - WYLCWM ST/STATION RD (CSO)</v>
          </cell>
          <cell r="C13" t="str">
            <v>Single Discharge</v>
          </cell>
          <cell r="D13"/>
          <cell r="E13">
            <v>1620</v>
          </cell>
          <cell r="F13" t="str">
            <v>15810-SO1</v>
          </cell>
          <cell r="G13"/>
          <cell r="H13" t="str">
            <v>CSO on sewer network</v>
          </cell>
          <cell r="I13"/>
          <cell r="J13"/>
          <cell r="K13"/>
          <cell r="L13"/>
          <cell r="M13">
            <v>0</v>
          </cell>
          <cell r="N13">
            <v>0</v>
          </cell>
          <cell r="O13">
            <v>0.73748899999999995</v>
          </cell>
          <cell r="P13" t="str">
            <v>Telemetry or data archiving failure / issue</v>
          </cell>
          <cell r="Q13" t="str">
            <v>Resolved - December</v>
          </cell>
          <cell r="R13"/>
          <cell r="S13"/>
          <cell r="T13"/>
          <cell r="U13"/>
          <cell r="V13"/>
          <cell r="W13"/>
          <cell r="X13"/>
          <cell r="Y13"/>
          <cell r="Z13"/>
        </row>
        <row r="14">
          <cell r="A14" t="str">
            <v>S/09/55260/O</v>
          </cell>
          <cell r="B14" t="str">
            <v>KNIGHTON - CHURCH RD/STATION RD (CSO)</v>
          </cell>
          <cell r="C14" t="str">
            <v>Single Discharge</v>
          </cell>
          <cell r="D14"/>
          <cell r="E14">
            <v>1621</v>
          </cell>
          <cell r="F14" t="str">
            <v>15809-SO1</v>
          </cell>
          <cell r="G14"/>
          <cell r="H14" t="str">
            <v>CSO on sewer network</v>
          </cell>
          <cell r="I14"/>
          <cell r="J14"/>
          <cell r="K14"/>
          <cell r="L14"/>
          <cell r="M14">
            <v>7</v>
          </cell>
          <cell r="N14">
            <v>0.6552777165</v>
          </cell>
          <cell r="O14">
            <v>0.49304100000000001</v>
          </cell>
          <cell r="P14" t="str">
            <v>Sensor failure / issue</v>
          </cell>
          <cell r="Q14" t="str">
            <v>Resolved - July</v>
          </cell>
          <cell r="R14"/>
          <cell r="S14"/>
          <cell r="T14"/>
          <cell r="U14"/>
          <cell r="V14"/>
          <cell r="W14"/>
          <cell r="X14"/>
          <cell r="Y14"/>
          <cell r="Z14"/>
        </row>
        <row r="15">
          <cell r="A15" t="str">
            <v>S/01/04428/O-1</v>
          </cell>
          <cell r="B15" t="str">
            <v>NEWTOWN - SEVERN STREET 13/14 (CSO)</v>
          </cell>
          <cell r="C15" t="str">
            <v>Single Discharge</v>
          </cell>
          <cell r="D15"/>
          <cell r="E15">
            <v>3005</v>
          </cell>
          <cell r="F15" t="str">
            <v>15784-SO1</v>
          </cell>
          <cell r="G15"/>
          <cell r="H15" t="str">
            <v>CSO on sewer network</v>
          </cell>
          <cell r="I15"/>
          <cell r="J15"/>
          <cell r="K15"/>
          <cell r="L15"/>
          <cell r="M15">
            <v>7</v>
          </cell>
          <cell r="N15">
            <v>7.6886110493999995</v>
          </cell>
          <cell r="O15">
            <v>1</v>
          </cell>
          <cell r="P15">
            <v>0</v>
          </cell>
          <cell r="Q15">
            <v>0</v>
          </cell>
          <cell r="R15"/>
          <cell r="S15"/>
          <cell r="T15"/>
          <cell r="U15"/>
          <cell r="V15"/>
          <cell r="W15"/>
          <cell r="X15"/>
          <cell r="Y15"/>
          <cell r="Z15"/>
        </row>
        <row r="16">
          <cell r="A16" t="str">
            <v>S/01/05873/O</v>
          </cell>
          <cell r="B16" t="str">
            <v>NEWTOWN - DOLAFON TERRACE (CSO)</v>
          </cell>
          <cell r="C16" t="str">
            <v>Single Discharge</v>
          </cell>
          <cell r="D16"/>
          <cell r="E16">
            <v>3006</v>
          </cell>
          <cell r="F16" t="str">
            <v>15785-SO1</v>
          </cell>
          <cell r="G16"/>
          <cell r="H16" t="str">
            <v>CSO on sewer network</v>
          </cell>
          <cell r="I16"/>
          <cell r="J16"/>
          <cell r="K16"/>
          <cell r="L16"/>
          <cell r="M16">
            <v>0</v>
          </cell>
          <cell r="N16">
            <v>0</v>
          </cell>
          <cell r="O16">
            <v>0.83146500000000001</v>
          </cell>
          <cell r="P16" t="str">
            <v>Sensor failure / issue</v>
          </cell>
          <cell r="Q16" t="str">
            <v>Resolved - August</v>
          </cell>
          <cell r="R16"/>
          <cell r="S16"/>
          <cell r="T16"/>
          <cell r="U16"/>
          <cell r="V16"/>
          <cell r="W16"/>
          <cell r="X16"/>
          <cell r="Y16"/>
          <cell r="Z16"/>
        </row>
        <row r="17">
          <cell r="A17" t="str">
            <v>S/01/05872/O</v>
          </cell>
          <cell r="B17" t="str">
            <v>NEWTOWN - PONTHAFREN LONGBRIDGE (CSO)</v>
          </cell>
          <cell r="C17" t="str">
            <v>Single Discharge</v>
          </cell>
          <cell r="D17"/>
          <cell r="E17">
            <v>3007</v>
          </cell>
          <cell r="F17" t="str">
            <v>15786-SO1</v>
          </cell>
          <cell r="G17"/>
          <cell r="H17" t="str">
            <v>CSO on sewer network</v>
          </cell>
          <cell r="I17"/>
          <cell r="J17"/>
          <cell r="K17"/>
          <cell r="L17"/>
          <cell r="M17">
            <v>49</v>
          </cell>
          <cell r="N17">
            <v>114.52472144570007</v>
          </cell>
          <cell r="O17">
            <v>0.99998900000000002</v>
          </cell>
          <cell r="P17">
            <v>0</v>
          </cell>
          <cell r="Q17">
            <v>0</v>
          </cell>
          <cell r="R17"/>
          <cell r="S17"/>
          <cell r="T17"/>
          <cell r="U17"/>
          <cell r="V17"/>
          <cell r="W17"/>
          <cell r="X17"/>
          <cell r="Y17"/>
          <cell r="Z17"/>
        </row>
        <row r="18">
          <cell r="A18" t="str">
            <v>S/01/50128/O</v>
          </cell>
          <cell r="B18" t="str">
            <v>NEWTOWN - POOL ROAD (CSO)</v>
          </cell>
          <cell r="C18" t="str">
            <v>Single Discharge</v>
          </cell>
          <cell r="D18"/>
          <cell r="E18">
            <v>3008</v>
          </cell>
          <cell r="F18" t="str">
            <v>15787-SO1</v>
          </cell>
          <cell r="G18"/>
          <cell r="H18" t="str">
            <v>CSO on sewer network</v>
          </cell>
          <cell r="I18"/>
          <cell r="J18"/>
          <cell r="K18"/>
          <cell r="L18"/>
          <cell r="M18">
            <v>18</v>
          </cell>
          <cell r="N18">
            <v>4.4747219154</v>
          </cell>
          <cell r="O18">
            <v>0.99743599999999999</v>
          </cell>
          <cell r="P18">
            <v>0</v>
          </cell>
          <cell r="Q18">
            <v>0</v>
          </cell>
          <cell r="R18"/>
          <cell r="S18"/>
          <cell r="T18"/>
          <cell r="U18"/>
          <cell r="V18"/>
          <cell r="W18"/>
          <cell r="X18"/>
          <cell r="Y18"/>
          <cell r="Z18"/>
        </row>
        <row r="19">
          <cell r="A19" t="str">
            <v>S/01/05871/O</v>
          </cell>
          <cell r="B19" t="str">
            <v>NEWTOWN - DYSART TERRACE (CSO)</v>
          </cell>
          <cell r="C19" t="str">
            <v>Single Discharge</v>
          </cell>
          <cell r="D19"/>
          <cell r="E19">
            <v>3009</v>
          </cell>
          <cell r="F19" t="str">
            <v>15788-SO1</v>
          </cell>
          <cell r="G19"/>
          <cell r="H19" t="str">
            <v>CSO on sewer network</v>
          </cell>
          <cell r="I19"/>
          <cell r="J19"/>
          <cell r="K19"/>
          <cell r="L19"/>
          <cell r="M19">
            <v>25</v>
          </cell>
          <cell r="N19">
            <v>38.449444249300001</v>
          </cell>
          <cell r="O19">
            <v>0.99998500000000001</v>
          </cell>
          <cell r="P19">
            <v>0</v>
          </cell>
          <cell r="Q19">
            <v>0</v>
          </cell>
          <cell r="R19"/>
          <cell r="S19"/>
          <cell r="T19"/>
          <cell r="U19"/>
          <cell r="V19"/>
          <cell r="W19"/>
          <cell r="X19"/>
          <cell r="Y19"/>
          <cell r="Z19"/>
        </row>
        <row r="20">
          <cell r="A20" t="str">
            <v>S/01/04428/O-2</v>
          </cell>
          <cell r="B20" t="str">
            <v>NEWTOWN - SHORTBRIDGE STREET 26 (CSO)</v>
          </cell>
          <cell r="C20" t="str">
            <v>Single Discharge</v>
          </cell>
          <cell r="D20"/>
          <cell r="E20">
            <v>3010</v>
          </cell>
          <cell r="F20" t="str">
            <v>15789-SO1</v>
          </cell>
          <cell r="G20"/>
          <cell r="H20" t="str">
            <v>CSO on sewer network</v>
          </cell>
          <cell r="I20"/>
          <cell r="J20"/>
          <cell r="K20"/>
          <cell r="L20"/>
          <cell r="M20">
            <v>13</v>
          </cell>
          <cell r="N20">
            <v>66.841944315999996</v>
          </cell>
          <cell r="O20">
            <v>0.89617599999999997</v>
          </cell>
          <cell r="P20" t="str">
            <v>Sensor failure / issue</v>
          </cell>
          <cell r="Q20" t="str">
            <v>Resolved - March</v>
          </cell>
          <cell r="R20"/>
          <cell r="S20"/>
          <cell r="T20"/>
          <cell r="U20"/>
          <cell r="V20"/>
          <cell r="W20"/>
          <cell r="X20"/>
          <cell r="Y20"/>
          <cell r="Z20"/>
        </row>
        <row r="21">
          <cell r="A21" t="str">
            <v>S/01/04428/O-3</v>
          </cell>
          <cell r="B21" t="str">
            <v>NEWTOWN - SHORTBRIDGE STREET (CSO)</v>
          </cell>
          <cell r="C21" t="str">
            <v>Single Discharge</v>
          </cell>
          <cell r="D21"/>
          <cell r="E21">
            <v>3011</v>
          </cell>
          <cell r="F21" t="str">
            <v>15790-SO1</v>
          </cell>
          <cell r="G21"/>
          <cell r="H21" t="str">
            <v>CSO on sewer network</v>
          </cell>
          <cell r="I21"/>
          <cell r="J21"/>
          <cell r="K21"/>
          <cell r="L21"/>
          <cell r="M21">
            <v>11</v>
          </cell>
          <cell r="N21">
            <v>18.947499949400001</v>
          </cell>
          <cell r="O21">
            <v>0.99908300000000005</v>
          </cell>
          <cell r="P21">
            <v>0</v>
          </cell>
          <cell r="Q21">
            <v>0</v>
          </cell>
          <cell r="R21"/>
          <cell r="S21"/>
          <cell r="T21"/>
          <cell r="U21"/>
          <cell r="V21"/>
          <cell r="W21"/>
          <cell r="X21"/>
          <cell r="Y21"/>
          <cell r="Z21"/>
        </row>
        <row r="22">
          <cell r="A22" t="str">
            <v>S/01/55673/O</v>
          </cell>
          <cell r="B22" t="str">
            <v>PEN-Y-BONT-FAWR (STW)</v>
          </cell>
          <cell r="C22" t="str">
            <v>A2</v>
          </cell>
          <cell r="D22"/>
          <cell r="E22">
            <v>3017</v>
          </cell>
          <cell r="F22" t="str">
            <v>15798-SO1</v>
          </cell>
          <cell r="G22"/>
          <cell r="H22" t="str">
            <v>Inlet CSO at WwTW</v>
          </cell>
          <cell r="I22"/>
          <cell r="J22"/>
          <cell r="K22"/>
          <cell r="L22"/>
          <cell r="M22">
            <v>40</v>
          </cell>
          <cell r="N22">
            <v>221.27638821110008</v>
          </cell>
          <cell r="O22">
            <v>0.99906399999999995</v>
          </cell>
          <cell r="P22">
            <v>0</v>
          </cell>
          <cell r="Q22">
            <v>0</v>
          </cell>
          <cell r="R22"/>
          <cell r="S22"/>
          <cell r="T22"/>
          <cell r="U22"/>
          <cell r="V22"/>
          <cell r="W22"/>
          <cell r="X22"/>
          <cell r="Y22"/>
          <cell r="Z22"/>
        </row>
        <row r="23">
          <cell r="A23" t="str">
            <v>S/01/50116/O</v>
          </cell>
          <cell r="B23" t="str">
            <v>LLANIDLOES - BERTH-LWYD FARM (CSO)</v>
          </cell>
          <cell r="C23" t="str">
            <v>Single Discharge</v>
          </cell>
          <cell r="D23"/>
          <cell r="E23">
            <v>3018</v>
          </cell>
          <cell r="F23" t="str">
            <v>15806-SO1</v>
          </cell>
          <cell r="G23"/>
          <cell r="H23" t="str">
            <v>CSO on sewer network</v>
          </cell>
          <cell r="I23"/>
          <cell r="J23"/>
          <cell r="K23"/>
          <cell r="L23"/>
          <cell r="M23">
            <v>59</v>
          </cell>
          <cell r="N23">
            <v>241.02777689380002</v>
          </cell>
          <cell r="O23">
            <v>1</v>
          </cell>
          <cell r="P23">
            <v>0</v>
          </cell>
          <cell r="Q23">
            <v>0</v>
          </cell>
          <cell r="R23"/>
          <cell r="S23"/>
          <cell r="T23"/>
          <cell r="U23"/>
          <cell r="V23"/>
          <cell r="W23"/>
          <cell r="X23"/>
          <cell r="Y23"/>
          <cell r="Z23"/>
        </row>
        <row r="24">
          <cell r="A24" t="str">
            <v>S/01/07315/O-2</v>
          </cell>
          <cell r="B24" t="str">
            <v>LLANIDLOES - SHORTBRIDGE STREET (CSO)</v>
          </cell>
          <cell r="C24" t="str">
            <v>Single Discharge</v>
          </cell>
          <cell r="D24"/>
          <cell r="E24">
            <v>3019</v>
          </cell>
          <cell r="F24" t="str">
            <v>15804-SO1</v>
          </cell>
          <cell r="G24"/>
          <cell r="H24" t="str">
            <v>CSO on sewer network</v>
          </cell>
          <cell r="I24"/>
          <cell r="J24"/>
          <cell r="K24"/>
          <cell r="L24"/>
          <cell r="M24">
            <v>10</v>
          </cell>
          <cell r="N24">
            <v>7.4947221663999999</v>
          </cell>
          <cell r="O24">
            <v>0.97653400000000001</v>
          </cell>
          <cell r="P24">
            <v>0</v>
          </cell>
          <cell r="Q24">
            <v>0</v>
          </cell>
          <cell r="R24"/>
          <cell r="S24"/>
          <cell r="T24"/>
          <cell r="U24"/>
          <cell r="V24"/>
          <cell r="W24"/>
          <cell r="X24"/>
          <cell r="Y24"/>
          <cell r="Z24"/>
        </row>
        <row r="25">
          <cell r="A25" t="str">
            <v>S/01/07315/O-1</v>
          </cell>
          <cell r="B25" t="str">
            <v>LLANIDLOES - LONGBRIDGE SOUTH (CSO)</v>
          </cell>
          <cell r="C25" t="str">
            <v>Single Discharge</v>
          </cell>
          <cell r="D25"/>
          <cell r="E25">
            <v>3020</v>
          </cell>
          <cell r="F25" t="str">
            <v>15802-SO1</v>
          </cell>
          <cell r="G25"/>
          <cell r="H25" t="str">
            <v>CSO on sewer network</v>
          </cell>
          <cell r="I25"/>
          <cell r="J25"/>
          <cell r="K25"/>
          <cell r="L25"/>
          <cell r="M25">
            <v>36</v>
          </cell>
          <cell r="N25">
            <v>12.948055281599999</v>
          </cell>
          <cell r="O25">
            <v>0.99998900000000002</v>
          </cell>
          <cell r="P25">
            <v>0</v>
          </cell>
          <cell r="Q25">
            <v>0</v>
          </cell>
          <cell r="R25"/>
          <cell r="S25"/>
          <cell r="T25"/>
          <cell r="U25"/>
          <cell r="V25"/>
          <cell r="W25"/>
          <cell r="X25"/>
          <cell r="Y25"/>
          <cell r="Z25"/>
        </row>
        <row r="26">
          <cell r="A26" t="str">
            <v>S/01/07909/O-1</v>
          </cell>
          <cell r="B26" t="str">
            <v>CARNO (CSO)</v>
          </cell>
          <cell r="C26" t="str">
            <v>Single Discharge</v>
          </cell>
          <cell r="D26"/>
          <cell r="E26">
            <v>3022</v>
          </cell>
          <cell r="F26" t="str">
            <v>15799-SO1</v>
          </cell>
          <cell r="G26"/>
          <cell r="H26" t="str">
            <v>CSO on sewer network</v>
          </cell>
          <cell r="I26"/>
          <cell r="J26"/>
          <cell r="K26"/>
          <cell r="L26"/>
          <cell r="M26">
            <v>21</v>
          </cell>
          <cell r="N26">
            <v>17.091388177799999</v>
          </cell>
          <cell r="O26">
            <v>0.71737700000000004</v>
          </cell>
          <cell r="P26" t="str">
            <v>Installation set-up/design issue</v>
          </cell>
          <cell r="Q26" t="str">
            <v>Resolved - November</v>
          </cell>
          <cell r="R26"/>
          <cell r="S26"/>
          <cell r="T26"/>
          <cell r="U26"/>
          <cell r="V26"/>
          <cell r="W26"/>
          <cell r="X26"/>
          <cell r="Y26"/>
          <cell r="Z26"/>
        </row>
        <row r="27">
          <cell r="A27" t="str">
            <v>S/01/07315/O-3</v>
          </cell>
          <cell r="B27" t="str">
            <v>LLANIDLOES - LONGBRIDGE NORTH (CSO)</v>
          </cell>
          <cell r="C27" t="str">
            <v>Single Discharge</v>
          </cell>
          <cell r="D27"/>
          <cell r="E27">
            <v>3024</v>
          </cell>
          <cell r="F27" t="str">
            <v>13890-SO1</v>
          </cell>
          <cell r="G27"/>
          <cell r="H27" t="str">
            <v>CSO on sewer network</v>
          </cell>
          <cell r="I27"/>
          <cell r="J27"/>
          <cell r="K27"/>
          <cell r="L27"/>
          <cell r="M27">
            <v>3</v>
          </cell>
          <cell r="N27">
            <v>1.9605555332</v>
          </cell>
          <cell r="O27">
            <v>1</v>
          </cell>
          <cell r="P27">
            <v>0</v>
          </cell>
          <cell r="Q27">
            <v>0</v>
          </cell>
          <cell r="R27"/>
          <cell r="S27"/>
          <cell r="T27"/>
          <cell r="U27"/>
          <cell r="V27"/>
          <cell r="W27"/>
          <cell r="X27"/>
          <cell r="Y27"/>
          <cell r="Z27"/>
        </row>
        <row r="28">
          <cell r="A28" t="str">
            <v>S/01/21301/O</v>
          </cell>
          <cell r="B28" t="str">
            <v>LLANFYLLIN - Y DOLYDD (CSO)</v>
          </cell>
          <cell r="C28" t="str">
            <v>Single Discharge</v>
          </cell>
          <cell r="D28"/>
          <cell r="E28">
            <v>3025</v>
          </cell>
          <cell r="F28" t="str">
            <v>15794-SO1</v>
          </cell>
          <cell r="G28"/>
          <cell r="H28" t="str">
            <v>CSO on sewer network</v>
          </cell>
          <cell r="I28"/>
          <cell r="J28"/>
          <cell r="K28"/>
          <cell r="L28"/>
          <cell r="M28">
            <v>6</v>
          </cell>
          <cell r="N28">
            <v>62.683333316500004</v>
          </cell>
          <cell r="O28">
            <v>0.95175100000000001</v>
          </cell>
          <cell r="P28">
            <v>0</v>
          </cell>
          <cell r="Q28">
            <v>0</v>
          </cell>
          <cell r="R28"/>
          <cell r="S28"/>
          <cell r="T28"/>
          <cell r="U28"/>
          <cell r="V28"/>
          <cell r="W28"/>
          <cell r="X28"/>
          <cell r="Y28"/>
          <cell r="Z28"/>
        </row>
        <row r="29">
          <cell r="A29" t="str">
            <v>S/01/07909/O-2</v>
          </cell>
          <cell r="B29" t="str">
            <v>LLANFYLLIN - FFORDD Y CAIN (CSO)</v>
          </cell>
          <cell r="C29" t="str">
            <v>Single Discharge</v>
          </cell>
          <cell r="D29"/>
          <cell r="E29">
            <v>3026</v>
          </cell>
          <cell r="F29" t="str">
            <v>15796-SO1</v>
          </cell>
          <cell r="G29"/>
          <cell r="H29" t="str">
            <v>CSO on sewer network</v>
          </cell>
          <cell r="I29"/>
          <cell r="J29"/>
          <cell r="K29"/>
          <cell r="L29"/>
          <cell r="M29">
            <v>77</v>
          </cell>
          <cell r="N29">
            <v>302.64193021539978</v>
          </cell>
          <cell r="O29">
            <v>0.99998900000000002</v>
          </cell>
          <cell r="P29">
            <v>0</v>
          </cell>
          <cell r="Q29">
            <v>0</v>
          </cell>
          <cell r="R29"/>
          <cell r="S29"/>
          <cell r="T29"/>
          <cell r="U29"/>
          <cell r="V29"/>
          <cell r="W29"/>
          <cell r="X29"/>
          <cell r="Y29"/>
          <cell r="Z29"/>
        </row>
        <row r="30">
          <cell r="A30" t="str">
            <v>S/01/55430/O</v>
          </cell>
          <cell r="B30" t="str">
            <v>CAERSWS (TPS)</v>
          </cell>
          <cell r="C30" t="str">
            <v>Single Discharge</v>
          </cell>
          <cell r="D30"/>
          <cell r="E30">
            <v>3029</v>
          </cell>
          <cell r="F30" t="str">
            <v>10595-SO1</v>
          </cell>
          <cell r="G30"/>
          <cell r="H30" t="str">
            <v>Storm discharge at pumping station</v>
          </cell>
          <cell r="I30"/>
          <cell r="J30"/>
          <cell r="K30"/>
          <cell r="L30"/>
          <cell r="M30">
            <v>7</v>
          </cell>
          <cell r="N30">
            <v>22.541665510300003</v>
          </cell>
          <cell r="O30">
            <v>0.93656399999999995</v>
          </cell>
          <cell r="P30">
            <v>0</v>
          </cell>
          <cell r="Q30">
            <v>0</v>
          </cell>
          <cell r="R30"/>
          <cell r="S30"/>
          <cell r="T30"/>
          <cell r="U30"/>
          <cell r="V30"/>
          <cell r="W30"/>
          <cell r="X30"/>
          <cell r="Y30"/>
          <cell r="Z30"/>
        </row>
        <row r="31">
          <cell r="A31" t="str">
            <v>TSC3584</v>
          </cell>
          <cell r="B31" t="str">
            <v>Abertridwr PS</v>
          </cell>
          <cell r="C31" t="str">
            <v>Single Discharge</v>
          </cell>
          <cell r="D31"/>
          <cell r="E31">
            <v>3030</v>
          </cell>
          <cell r="F31" t="str">
            <v>15800-SO1</v>
          </cell>
          <cell r="G31"/>
          <cell r="H31" t="str">
            <v>Storm discharge at pumping station</v>
          </cell>
          <cell r="I31"/>
          <cell r="J31"/>
          <cell r="K31"/>
          <cell r="L31"/>
          <cell r="M31">
            <v>15</v>
          </cell>
          <cell r="N31">
            <v>305.27499999990005</v>
          </cell>
          <cell r="O31">
            <v>0.158996</v>
          </cell>
          <cell r="P31" t="str">
            <v>Sensor failure / issue</v>
          </cell>
          <cell r="Q31" t="str">
            <v>Resolved - December</v>
          </cell>
          <cell r="R31"/>
          <cell r="S31"/>
          <cell r="T31"/>
          <cell r="U31"/>
          <cell r="V31"/>
          <cell r="W31"/>
          <cell r="X31"/>
          <cell r="Y31"/>
          <cell r="Z31"/>
        </row>
        <row r="32">
          <cell r="A32" t="str">
            <v>S/01/55298/R</v>
          </cell>
          <cell r="B32" t="str">
            <v>CAERSWS (STW)</v>
          </cell>
          <cell r="C32" t="str">
            <v>A2</v>
          </cell>
          <cell r="D32"/>
          <cell r="E32">
            <v>3033</v>
          </cell>
          <cell r="F32">
            <v>10594</v>
          </cell>
          <cell r="G32"/>
          <cell r="H32" t="str">
            <v>Inlet CSO at WwTW</v>
          </cell>
          <cell r="I32"/>
          <cell r="J32"/>
          <cell r="K32"/>
          <cell r="L32"/>
          <cell r="M32">
            <v>136</v>
          </cell>
          <cell r="N32">
            <v>466.83083070180015</v>
          </cell>
          <cell r="O32">
            <v>0.99996200000000002</v>
          </cell>
          <cell r="P32">
            <v>0</v>
          </cell>
          <cell r="Q32">
            <v>0</v>
          </cell>
          <cell r="R32"/>
          <cell r="S32"/>
          <cell r="T32"/>
          <cell r="U32"/>
          <cell r="V32"/>
          <cell r="W32"/>
          <cell r="X32"/>
          <cell r="Y32"/>
          <cell r="Z32"/>
        </row>
        <row r="33">
          <cell r="A33" t="str">
            <v>S/01/07875/R</v>
          </cell>
          <cell r="B33" t="str">
            <v>KERRY (STW)</v>
          </cell>
          <cell r="C33" t="str">
            <v>A2</v>
          </cell>
          <cell r="D33"/>
          <cell r="E33">
            <v>3036</v>
          </cell>
          <cell r="F33" t="str">
            <v>10755-ST1</v>
          </cell>
          <cell r="G33"/>
          <cell r="H33" t="str">
            <v>Discharge from Storm tank at WwTW</v>
          </cell>
          <cell r="I33"/>
          <cell r="J33"/>
          <cell r="K33"/>
          <cell r="L33"/>
          <cell r="M33">
            <v>14</v>
          </cell>
          <cell r="N33">
            <v>26.1058332329</v>
          </cell>
          <cell r="O33">
            <v>0.97213499999999997</v>
          </cell>
          <cell r="P33">
            <v>0</v>
          </cell>
          <cell r="Q33">
            <v>0</v>
          </cell>
          <cell r="R33"/>
          <cell r="S33"/>
          <cell r="T33"/>
          <cell r="U33"/>
          <cell r="V33"/>
          <cell r="W33"/>
          <cell r="X33"/>
          <cell r="Y33"/>
          <cell r="Z33"/>
        </row>
        <row r="34">
          <cell r="A34" t="str">
            <v>S/01/55888/R</v>
          </cell>
          <cell r="B34" t="str">
            <v>LLANFYLLIN (STW)</v>
          </cell>
          <cell r="C34" t="str">
            <v>A2</v>
          </cell>
          <cell r="D34"/>
          <cell r="E34">
            <v>3038</v>
          </cell>
          <cell r="F34" t="str">
            <v>10762-ST1-EFF1-0002-0001</v>
          </cell>
          <cell r="G34"/>
          <cell r="H34" t="str">
            <v>Discharge from Storm tank at WwTW</v>
          </cell>
          <cell r="I34"/>
          <cell r="J34"/>
          <cell r="K34"/>
          <cell r="L34"/>
          <cell r="M34">
            <v>77</v>
          </cell>
          <cell r="N34">
            <v>1153.829993157801</v>
          </cell>
          <cell r="O34">
            <v>0.99997800000000003</v>
          </cell>
          <cell r="P34">
            <v>0</v>
          </cell>
          <cell r="Q34">
            <v>0</v>
          </cell>
          <cell r="R34"/>
          <cell r="S34"/>
          <cell r="T34"/>
          <cell r="U34"/>
          <cell r="V34"/>
          <cell r="W34"/>
          <cell r="X34"/>
          <cell r="Y34"/>
          <cell r="Z34"/>
        </row>
        <row r="35">
          <cell r="A35" t="str">
            <v>S/01/55788/R</v>
          </cell>
          <cell r="B35" t="str">
            <v>LLANIDLOES (STW)</v>
          </cell>
          <cell r="C35" t="str">
            <v>A2</v>
          </cell>
          <cell r="D35"/>
          <cell r="E35">
            <v>3040</v>
          </cell>
          <cell r="F35" t="str">
            <v>10770-ST1-EFF1-0002-0001</v>
          </cell>
          <cell r="G35"/>
          <cell r="H35" t="str">
            <v>Discharge from Storm tank at WwTW</v>
          </cell>
          <cell r="I35"/>
          <cell r="J35"/>
          <cell r="K35"/>
          <cell r="L35"/>
          <cell r="M35">
            <v>55</v>
          </cell>
          <cell r="N35">
            <v>508.13999865720018</v>
          </cell>
          <cell r="O35">
            <v>0.71117600000000003</v>
          </cell>
          <cell r="P35" t="str">
            <v>Sensor failure / issue</v>
          </cell>
          <cell r="Q35" t="str">
            <v>Resolved - May</v>
          </cell>
          <cell r="R35"/>
          <cell r="S35"/>
          <cell r="T35"/>
          <cell r="U35"/>
          <cell r="V35"/>
          <cell r="W35"/>
          <cell r="X35"/>
          <cell r="Y35"/>
          <cell r="Z35"/>
        </row>
        <row r="36">
          <cell r="A36" t="str">
            <v>S/01/55519/R</v>
          </cell>
          <cell r="B36" t="str">
            <v>LLANWYDDYN (STW)</v>
          </cell>
          <cell r="C36" t="str">
            <v>A2</v>
          </cell>
          <cell r="D36"/>
          <cell r="E36">
            <v>3041</v>
          </cell>
          <cell r="F36" t="str">
            <v>10764-ST1-EFF1-0002-0001</v>
          </cell>
          <cell r="G36"/>
          <cell r="H36" t="str">
            <v>Discharge from Storm tank at WwTW</v>
          </cell>
          <cell r="I36"/>
          <cell r="J36"/>
          <cell r="K36"/>
          <cell r="L36"/>
          <cell r="M36">
            <v>43</v>
          </cell>
          <cell r="N36">
            <v>654.44111103029968</v>
          </cell>
          <cell r="O36">
            <v>0.84816999999999998</v>
          </cell>
          <cell r="P36" t="str">
            <v>Sensor failure / issue</v>
          </cell>
          <cell r="Q36" t="str">
            <v>Resolved - Feburary</v>
          </cell>
          <cell r="R36"/>
          <cell r="S36"/>
          <cell r="T36"/>
          <cell r="U36"/>
          <cell r="V36"/>
          <cell r="W36"/>
          <cell r="X36"/>
          <cell r="Y36"/>
          <cell r="Z36"/>
        </row>
        <row r="37">
          <cell r="A37" t="str">
            <v>S/01/07909/O-3</v>
          </cell>
          <cell r="B37" t="str">
            <v>PENYBONTFAWR (CSO)</v>
          </cell>
          <cell r="C37" t="str">
            <v>Single Discharge</v>
          </cell>
          <cell r="D37"/>
          <cell r="E37">
            <v>3046</v>
          </cell>
          <cell r="F37" t="str">
            <v>19992-SO1</v>
          </cell>
          <cell r="G37"/>
          <cell r="H37" t="str">
            <v>CSO on sewer network</v>
          </cell>
          <cell r="I37"/>
          <cell r="J37"/>
          <cell r="K37"/>
          <cell r="L37"/>
          <cell r="M37">
            <v>4</v>
          </cell>
          <cell r="N37">
            <v>3.466388430499999</v>
          </cell>
          <cell r="O37">
            <v>0.906026</v>
          </cell>
          <cell r="P37" t="str">
            <v>Installation set-up/design issue</v>
          </cell>
          <cell r="Q37">
            <v>0</v>
          </cell>
          <cell r="R37"/>
          <cell r="S37"/>
          <cell r="T37"/>
          <cell r="U37"/>
          <cell r="V37"/>
          <cell r="W37"/>
          <cell r="X37"/>
          <cell r="Y37"/>
          <cell r="Z37"/>
        </row>
        <row r="38">
          <cell r="A38" t="str">
            <v>S/01/07393/O</v>
          </cell>
          <cell r="B38" t="str">
            <v>WELSHPOOL - SALOP ROAD/ERWEN (CSO)</v>
          </cell>
          <cell r="C38" t="str">
            <v>Single Discharge</v>
          </cell>
          <cell r="D38"/>
          <cell r="E38">
            <v>4938</v>
          </cell>
          <cell r="F38" t="str">
            <v>15781-SO1</v>
          </cell>
          <cell r="G38"/>
          <cell r="H38" t="str">
            <v>CSO on sewer network</v>
          </cell>
          <cell r="I38"/>
          <cell r="J38"/>
          <cell r="K38"/>
          <cell r="L38"/>
          <cell r="M38">
            <v>10</v>
          </cell>
          <cell r="N38">
            <v>3.2780554161</v>
          </cell>
          <cell r="O38">
            <v>0.999525</v>
          </cell>
          <cell r="P38">
            <v>0</v>
          </cell>
          <cell r="Q38">
            <v>0</v>
          </cell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A39" t="str">
            <v>S/01/07393/O-2</v>
          </cell>
          <cell r="B39" t="str">
            <v>WELSHPOOL - SALOP ROAD (CSO)</v>
          </cell>
          <cell r="C39" t="str">
            <v>Single Discharge</v>
          </cell>
          <cell r="D39"/>
          <cell r="E39">
            <v>4939</v>
          </cell>
          <cell r="F39" t="str">
            <v>15782-SO1</v>
          </cell>
          <cell r="G39"/>
          <cell r="H39" t="str">
            <v>CSO on sewer network</v>
          </cell>
          <cell r="I39"/>
          <cell r="J39"/>
          <cell r="K39"/>
          <cell r="L39"/>
          <cell r="M39">
            <v>14</v>
          </cell>
          <cell r="N39">
            <v>8.3713887489999994</v>
          </cell>
          <cell r="O39">
            <v>1</v>
          </cell>
          <cell r="P39">
            <v>0</v>
          </cell>
          <cell r="Q39">
            <v>0</v>
          </cell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A40" t="str">
            <v>S/01/50204/O</v>
          </cell>
          <cell r="B40" t="str">
            <v>WELSHPOOL - HAVEN COURT (CSO)</v>
          </cell>
          <cell r="C40" t="str">
            <v>Single Discharge</v>
          </cell>
          <cell r="D40"/>
          <cell r="E40">
            <v>4940</v>
          </cell>
          <cell r="F40" t="str">
            <v>15783-SO1</v>
          </cell>
          <cell r="G40"/>
          <cell r="H40" t="str">
            <v>CSO on sewer network</v>
          </cell>
          <cell r="I40"/>
          <cell r="J40"/>
          <cell r="K40"/>
          <cell r="L40"/>
          <cell r="M40">
            <v>7</v>
          </cell>
          <cell r="N40">
            <v>3.5958332998000002</v>
          </cell>
          <cell r="O40">
            <v>0.95541900000000002</v>
          </cell>
          <cell r="P40">
            <v>0</v>
          </cell>
          <cell r="Q40">
            <v>0</v>
          </cell>
          <cell r="R40"/>
          <cell r="S40"/>
          <cell r="T40"/>
          <cell r="U40"/>
          <cell r="V40"/>
          <cell r="W40"/>
          <cell r="X40"/>
          <cell r="Y40"/>
          <cell r="Z40"/>
        </row>
        <row r="41">
          <cell r="A41" t="str">
            <v>S/01/55969/R-3</v>
          </cell>
          <cell r="B41" t="str">
            <v>WELSHPOOL (STW)</v>
          </cell>
          <cell r="C41" t="str">
            <v>A3</v>
          </cell>
          <cell r="D41"/>
          <cell r="E41">
            <v>4941</v>
          </cell>
          <cell r="F41" t="str">
            <v>10709-ST1</v>
          </cell>
          <cell r="G41"/>
          <cell r="H41" t="str">
            <v>Inlet CSO at WwTW</v>
          </cell>
          <cell r="I41"/>
          <cell r="J41"/>
          <cell r="K41"/>
          <cell r="L41"/>
          <cell r="M41">
            <v>23</v>
          </cell>
          <cell r="N41">
            <v>124.48055422409996</v>
          </cell>
          <cell r="O41">
            <v>0.99725699999999995</v>
          </cell>
          <cell r="P41" t="str">
            <v>Installation set-up/design issue</v>
          </cell>
          <cell r="Q41" t="str">
            <v>Resolved - July</v>
          </cell>
          <cell r="R41"/>
          <cell r="S41"/>
          <cell r="T41"/>
          <cell r="U41"/>
          <cell r="V41"/>
          <cell r="W41"/>
          <cell r="X41"/>
          <cell r="Y41"/>
          <cell r="Z41"/>
        </row>
        <row r="42">
          <cell r="A42" t="str">
            <v>S/01/55969/R-2</v>
          </cell>
          <cell r="B42" t="str">
            <v>WELSHPOOL (STW)</v>
          </cell>
          <cell r="C42" t="str">
            <v>A2</v>
          </cell>
          <cell r="D42"/>
          <cell r="E42">
            <v>5228</v>
          </cell>
          <cell r="F42" t="str">
            <v>10709-ST1-EFF1-0004-0001</v>
          </cell>
          <cell r="G42"/>
          <cell r="H42" t="str">
            <v>Discharge from Storm tank at WwTW</v>
          </cell>
          <cell r="I42"/>
          <cell r="J42"/>
          <cell r="K42"/>
          <cell r="L42"/>
          <cell r="M42">
            <v>60</v>
          </cell>
          <cell r="N42">
            <v>84.235553369800058</v>
          </cell>
          <cell r="O42">
            <v>0.95263699999999996</v>
          </cell>
          <cell r="P42">
            <v>0</v>
          </cell>
          <cell r="Q42">
            <v>0</v>
          </cell>
          <cell r="R42"/>
          <cell r="S42"/>
          <cell r="T42"/>
          <cell r="U42"/>
          <cell r="V42"/>
          <cell r="W42"/>
          <cell r="X42"/>
          <cell r="Y42"/>
          <cell r="Z42"/>
        </row>
        <row r="43">
          <cell r="A43" t="str">
            <v>S/01/21276/O</v>
          </cell>
          <cell r="B43" t="str">
            <v>LLANFAIR CAEREINION - BRIDGE ST (CSO)</v>
          </cell>
          <cell r="C43" t="str">
            <v>Single Discharge</v>
          </cell>
          <cell r="D43"/>
          <cell r="E43">
            <v>4942</v>
          </cell>
          <cell r="F43" t="str">
            <v>15792-SO1</v>
          </cell>
          <cell r="G43"/>
          <cell r="H43" t="str">
            <v>CSO on sewer network</v>
          </cell>
          <cell r="I43"/>
          <cell r="J43"/>
          <cell r="K43"/>
          <cell r="L43"/>
          <cell r="M43">
            <v>18</v>
          </cell>
          <cell r="N43">
            <v>69.654722049</v>
          </cell>
          <cell r="O43">
            <v>0.99970800000000004</v>
          </cell>
          <cell r="P43">
            <v>0</v>
          </cell>
          <cell r="Q43">
            <v>0</v>
          </cell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A44" t="str">
            <v>S/01/55049/O</v>
          </cell>
          <cell r="B44" t="str">
            <v>LLANSANTFFRAID (SPS)</v>
          </cell>
          <cell r="C44" t="str">
            <v>Single Discharge</v>
          </cell>
          <cell r="D44"/>
          <cell r="E44">
            <v>4943</v>
          </cell>
          <cell r="F44" t="str">
            <v>15148-SO1</v>
          </cell>
          <cell r="G44"/>
          <cell r="H44" t="str">
            <v>Storm discharge at pumping station</v>
          </cell>
          <cell r="I44"/>
          <cell r="J44"/>
          <cell r="K44"/>
          <cell r="L44"/>
          <cell r="M44">
            <v>20</v>
          </cell>
          <cell r="N44">
            <v>97.314999865600001</v>
          </cell>
          <cell r="O44">
            <v>1</v>
          </cell>
          <cell r="P44">
            <v>0</v>
          </cell>
          <cell r="Q44">
            <v>0</v>
          </cell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A45" t="str">
            <v>S/01/21474/O</v>
          </cell>
          <cell r="B45" t="str">
            <v>LLANFAIR CAEREINION - WATERGATE ST (CSO)</v>
          </cell>
          <cell r="C45" t="str">
            <v>Single Discharge</v>
          </cell>
          <cell r="D45"/>
          <cell r="E45">
            <v>4944</v>
          </cell>
          <cell r="F45" t="str">
            <v>15797-SO1</v>
          </cell>
          <cell r="G45"/>
          <cell r="H45" t="str">
            <v>CSO on sewer network</v>
          </cell>
          <cell r="I45"/>
          <cell r="J45"/>
          <cell r="K45"/>
          <cell r="L45"/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/>
          <cell r="S45"/>
          <cell r="T45"/>
          <cell r="U45"/>
          <cell r="V45"/>
          <cell r="W45"/>
          <cell r="X45"/>
          <cell r="Y45"/>
          <cell r="Z45"/>
        </row>
        <row r="46">
          <cell r="A46" t="str">
            <v>S/01/07909/O-4</v>
          </cell>
          <cell r="B46" t="str">
            <v>LLANFAIR CAEREINION - RAILWAY STN (CSO)</v>
          </cell>
          <cell r="C46" t="str">
            <v>Single Discharge</v>
          </cell>
          <cell r="D46"/>
          <cell r="E46">
            <v>4947</v>
          </cell>
          <cell r="F46" t="str">
            <v>15795-SO1</v>
          </cell>
          <cell r="G46"/>
          <cell r="H46" t="str">
            <v>CSO on sewer network</v>
          </cell>
          <cell r="I46"/>
          <cell r="J46"/>
          <cell r="K46"/>
          <cell r="L46"/>
          <cell r="M46">
            <v>27</v>
          </cell>
          <cell r="N46">
            <v>31.154443862200011</v>
          </cell>
          <cell r="O46">
            <v>0.90134000000000003</v>
          </cell>
          <cell r="P46" t="str">
            <v>Sensor failure / issue</v>
          </cell>
          <cell r="Q46" t="str">
            <v>Resolved - September</v>
          </cell>
          <cell r="R46"/>
          <cell r="S46"/>
          <cell r="T46"/>
          <cell r="U46"/>
          <cell r="V46"/>
          <cell r="W46"/>
          <cell r="X46"/>
          <cell r="Y46"/>
          <cell r="Z46"/>
        </row>
        <row r="47">
          <cell r="A47" t="str">
            <v>S/01/55843/R</v>
          </cell>
          <cell r="B47" t="str">
            <v>CAERHOWEL (STW)</v>
          </cell>
          <cell r="C47" t="str">
            <v>A2</v>
          </cell>
          <cell r="D47"/>
          <cell r="E47">
            <v>4948</v>
          </cell>
          <cell r="F47">
            <v>10593</v>
          </cell>
          <cell r="G47"/>
          <cell r="H47" t="str">
            <v>Inlet CSO at WwTW</v>
          </cell>
          <cell r="I47"/>
          <cell r="J47"/>
          <cell r="K47"/>
          <cell r="L47"/>
          <cell r="M47">
            <v>16</v>
          </cell>
          <cell r="N47">
            <v>2.3919442989000004</v>
          </cell>
          <cell r="O47">
            <v>0.95983300000000005</v>
          </cell>
          <cell r="P47" t="str">
            <v>Sensor failure / issue</v>
          </cell>
          <cell r="Q47" t="str">
            <v>Resolved - July</v>
          </cell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A48" t="str">
            <v>S/01/55544/R</v>
          </cell>
          <cell r="B48" t="str">
            <v>GUILSFIELD (STW)</v>
          </cell>
          <cell r="C48" t="str">
            <v>A2</v>
          </cell>
          <cell r="D48"/>
          <cell r="E48">
            <v>4951</v>
          </cell>
          <cell r="F48">
            <v>10639</v>
          </cell>
          <cell r="G48"/>
          <cell r="H48" t="str">
            <v>Inlet CSO at WwTW</v>
          </cell>
          <cell r="I48"/>
          <cell r="J48"/>
          <cell r="K48"/>
          <cell r="L48"/>
          <cell r="M48">
            <v>27</v>
          </cell>
          <cell r="N48">
            <v>19.264166398499999</v>
          </cell>
          <cell r="O48">
            <v>0.94747400000000004</v>
          </cell>
          <cell r="P48">
            <v>0</v>
          </cell>
          <cell r="Q48">
            <v>0</v>
          </cell>
          <cell r="R48"/>
          <cell r="S48"/>
          <cell r="T48"/>
          <cell r="U48"/>
          <cell r="V48"/>
          <cell r="W48"/>
          <cell r="X48"/>
          <cell r="Y48"/>
          <cell r="Z48"/>
        </row>
        <row r="49">
          <cell r="A49" t="str">
            <v>S/01/56183/R</v>
          </cell>
          <cell r="B49" t="str">
            <v>LLANFAIR CAEREINION (STW)</v>
          </cell>
          <cell r="C49" t="str">
            <v>A2</v>
          </cell>
          <cell r="D49"/>
          <cell r="E49">
            <v>4952</v>
          </cell>
          <cell r="F49">
            <v>10768</v>
          </cell>
          <cell r="G49"/>
          <cell r="H49" t="str">
            <v>Inlet CSO at WwTW</v>
          </cell>
          <cell r="I49"/>
          <cell r="J49"/>
          <cell r="K49"/>
          <cell r="L49"/>
          <cell r="M49">
            <v>24</v>
          </cell>
          <cell r="N49">
            <v>26.321943293599997</v>
          </cell>
          <cell r="O49">
            <v>1</v>
          </cell>
          <cell r="P49">
            <v>0</v>
          </cell>
          <cell r="Q49">
            <v>0</v>
          </cell>
          <cell r="R49"/>
          <cell r="S49"/>
          <cell r="T49"/>
          <cell r="U49"/>
          <cell r="V49"/>
          <cell r="W49"/>
          <cell r="X49"/>
          <cell r="Y49"/>
          <cell r="Z49"/>
        </row>
        <row r="50">
          <cell r="A50" t="str">
            <v>S/01/55231/R</v>
          </cell>
          <cell r="B50" t="str">
            <v>MEIFOD (STW)</v>
          </cell>
          <cell r="C50" t="str">
            <v>A2</v>
          </cell>
          <cell r="D50"/>
          <cell r="E50">
            <v>4955</v>
          </cell>
          <cell r="F50">
            <v>10654</v>
          </cell>
          <cell r="G50"/>
          <cell r="H50" t="str">
            <v>Inlet CSO at WwTW</v>
          </cell>
          <cell r="I50"/>
          <cell r="J50"/>
          <cell r="K50"/>
          <cell r="L50"/>
          <cell r="M50">
            <v>0</v>
          </cell>
          <cell r="N50">
            <v>0</v>
          </cell>
          <cell r="O50">
            <v>0.96435700000000002</v>
          </cell>
          <cell r="P50">
            <v>0</v>
          </cell>
          <cell r="Q50">
            <v>0</v>
          </cell>
          <cell r="R50"/>
          <cell r="S50"/>
          <cell r="T50"/>
          <cell r="U50"/>
          <cell r="V50"/>
          <cell r="W50"/>
          <cell r="X50"/>
          <cell r="Y50"/>
          <cell r="Z50"/>
        </row>
        <row r="51">
          <cell r="A51" t="str">
            <v>WQD007641</v>
          </cell>
          <cell r="B51" t="str">
            <v>TREGYNON (STW)</v>
          </cell>
          <cell r="C51" t="str">
            <v>A2</v>
          </cell>
          <cell r="D51"/>
          <cell r="E51">
            <v>4957</v>
          </cell>
          <cell r="F51">
            <v>10700</v>
          </cell>
          <cell r="G51"/>
          <cell r="H51" t="str">
            <v>Discharge from Storm tank at WwTW</v>
          </cell>
          <cell r="I51"/>
          <cell r="J51"/>
          <cell r="K51"/>
          <cell r="L51"/>
          <cell r="M51">
            <v>0</v>
          </cell>
          <cell r="N51">
            <v>0</v>
          </cell>
          <cell r="O51">
            <v>0.66455699999999995</v>
          </cell>
          <cell r="P51" t="str">
            <v>Sensor failure / issue</v>
          </cell>
          <cell r="Q51" t="str">
            <v>Resolved - December</v>
          </cell>
          <cell r="R51"/>
          <cell r="S51"/>
          <cell r="T51"/>
          <cell r="U51"/>
          <cell r="V51"/>
          <cell r="W51"/>
          <cell r="X51"/>
          <cell r="Y51"/>
          <cell r="Z51"/>
        </row>
        <row r="52">
          <cell r="A52" t="str">
            <v>S/01/55895/R</v>
          </cell>
          <cell r="B52" t="str">
            <v>TREWERN (STW)</v>
          </cell>
          <cell r="C52" t="str">
            <v>A2</v>
          </cell>
          <cell r="D52"/>
          <cell r="E52">
            <v>4958</v>
          </cell>
          <cell r="F52" t="str">
            <v>10701-ST1-EFF1-0003-0001</v>
          </cell>
          <cell r="G52"/>
          <cell r="H52" t="str">
            <v>Discharge from Storm tank at WwTW</v>
          </cell>
          <cell r="I52"/>
          <cell r="J52"/>
          <cell r="K52"/>
          <cell r="L52"/>
          <cell r="M52">
            <v>141</v>
          </cell>
          <cell r="N52">
            <v>3067.9152776154001</v>
          </cell>
          <cell r="O52">
            <v>0.99997199999999997</v>
          </cell>
          <cell r="P52">
            <v>0</v>
          </cell>
          <cell r="Q52">
            <v>0</v>
          </cell>
          <cell r="R52"/>
          <cell r="S52"/>
          <cell r="T52"/>
          <cell r="U52"/>
          <cell r="V52"/>
          <cell r="W52"/>
          <cell r="X52"/>
          <cell r="Y52"/>
          <cell r="Z52"/>
        </row>
        <row r="53">
          <cell r="A53" t="str">
            <v>S/01/56022/R</v>
          </cell>
          <cell r="B53" t="str">
            <v>BERRIEW (STW)</v>
          </cell>
          <cell r="C53" t="str">
            <v>A2</v>
          </cell>
          <cell r="D53"/>
          <cell r="E53">
            <v>4959</v>
          </cell>
          <cell r="F53">
            <v>10583</v>
          </cell>
          <cell r="G53"/>
          <cell r="H53" t="str">
            <v>Inlet CSO at WwTW</v>
          </cell>
          <cell r="I53"/>
          <cell r="J53"/>
          <cell r="K53"/>
          <cell r="L53"/>
          <cell r="M53">
            <v>4</v>
          </cell>
          <cell r="N53">
            <v>2.7233332493999995</v>
          </cell>
          <cell r="O53">
            <v>0.76651899999999995</v>
          </cell>
          <cell r="P53" t="str">
            <v>Sensor failure / issue</v>
          </cell>
          <cell r="Q53" t="str">
            <v>N/A - Ongoing investigation</v>
          </cell>
          <cell r="R53"/>
          <cell r="S53"/>
          <cell r="T53"/>
          <cell r="U53"/>
          <cell r="V53"/>
          <cell r="W53"/>
          <cell r="X53"/>
          <cell r="Y53"/>
          <cell r="Z53"/>
        </row>
        <row r="54">
          <cell r="A54" t="str">
            <v>S/01/56190/R</v>
          </cell>
          <cell r="B54" t="str">
            <v>BETTWS CEDEWAIN (STW)</v>
          </cell>
          <cell r="C54" t="str">
            <v>A2</v>
          </cell>
          <cell r="D54"/>
          <cell r="E54">
            <v>4960</v>
          </cell>
          <cell r="F54">
            <v>10584</v>
          </cell>
          <cell r="G54"/>
          <cell r="H54" t="str">
            <v>Inlet CSO at WwTW</v>
          </cell>
          <cell r="I54"/>
          <cell r="J54"/>
          <cell r="K54"/>
          <cell r="L54"/>
          <cell r="M54">
            <v>11</v>
          </cell>
          <cell r="N54">
            <v>113.0430554997</v>
          </cell>
          <cell r="O54">
            <v>0.74092499999999994</v>
          </cell>
          <cell r="P54" t="str">
            <v>Sensor failure / issue</v>
          </cell>
          <cell r="Q54" t="str">
            <v>Resolved - September</v>
          </cell>
          <cell r="R54"/>
          <cell r="S54"/>
          <cell r="T54"/>
          <cell r="U54"/>
          <cell r="V54"/>
          <cell r="W54"/>
          <cell r="X54"/>
          <cell r="Y54"/>
          <cell r="Z54"/>
        </row>
        <row r="55">
          <cell r="A55" t="str">
            <v>S/01/55776/R</v>
          </cell>
          <cell r="B55" t="str">
            <v>MONTGOMERY (STW)</v>
          </cell>
          <cell r="C55" t="str">
            <v>A2</v>
          </cell>
          <cell r="D55"/>
          <cell r="E55">
            <v>5305</v>
          </cell>
          <cell r="F55" t="str">
            <v>10663-ST1-EFF1-0002-0001</v>
          </cell>
          <cell r="G55"/>
          <cell r="H55" t="str">
            <v>Discharge from Storm tank at WwTW</v>
          </cell>
          <cell r="I55"/>
          <cell r="J55"/>
          <cell r="K55"/>
          <cell r="L55"/>
          <cell r="M55">
            <v>90</v>
          </cell>
          <cell r="N55">
            <v>1327.1449996100994</v>
          </cell>
          <cell r="O55">
            <v>0.99814700000000001</v>
          </cell>
          <cell r="P55">
            <v>0</v>
          </cell>
          <cell r="Q55">
            <v>0</v>
          </cell>
          <cell r="R55"/>
          <cell r="S55"/>
          <cell r="T55"/>
          <cell r="U55"/>
          <cell r="V55"/>
          <cell r="W55"/>
          <cell r="X55"/>
          <cell r="Y55"/>
          <cell r="Z55"/>
        </row>
        <row r="56">
          <cell r="A56" t="str">
            <v>S/09/08931/R-2</v>
          </cell>
          <cell r="B56" t="str">
            <v>KNIGHTON SSTO (STW)</v>
          </cell>
          <cell r="C56" t="str">
            <v>A3</v>
          </cell>
          <cell r="D56"/>
          <cell r="E56">
            <v>5370</v>
          </cell>
          <cell r="F56" t="str">
            <v>10950-ST1</v>
          </cell>
          <cell r="G56"/>
          <cell r="H56" t="str">
            <v>Discharge from Storm tank at WwTW</v>
          </cell>
          <cell r="I56"/>
          <cell r="J56"/>
          <cell r="K56"/>
          <cell r="L56"/>
          <cell r="M56">
            <v>43</v>
          </cell>
          <cell r="N56">
            <v>260.6705550797999</v>
          </cell>
          <cell r="O56">
            <v>0.79724600000000001</v>
          </cell>
          <cell r="P56" t="str">
            <v>Sensor failure / issue</v>
          </cell>
          <cell r="Q56" t="str">
            <v>Resolved - September</v>
          </cell>
          <cell r="R56"/>
          <cell r="S56"/>
          <cell r="T56"/>
          <cell r="U56"/>
          <cell r="V56"/>
          <cell r="W56"/>
          <cell r="X56"/>
          <cell r="Y56"/>
          <cell r="Z56"/>
        </row>
        <row r="57">
          <cell r="A57" t="str">
            <v>S/09/08931/R-3</v>
          </cell>
          <cell r="B57" t="str">
            <v>KNIGHTON (STW)</v>
          </cell>
          <cell r="C57" t="str">
            <v>A2</v>
          </cell>
          <cell r="D57"/>
          <cell r="E57">
            <v>1623</v>
          </cell>
          <cell r="F57" t="str">
            <v>10950-ST1</v>
          </cell>
          <cell r="G57"/>
          <cell r="H57" t="str">
            <v>Inlet CSO at WwTW</v>
          </cell>
          <cell r="I57"/>
          <cell r="J57"/>
          <cell r="K57"/>
          <cell r="L57"/>
          <cell r="M57">
            <v>71</v>
          </cell>
          <cell r="N57">
            <v>820.15666587659939</v>
          </cell>
          <cell r="O57">
            <v>0.99371799999999999</v>
          </cell>
          <cell r="P57">
            <v>0</v>
          </cell>
          <cell r="Q57">
            <v>0</v>
          </cell>
          <cell r="R57"/>
          <cell r="S57"/>
          <cell r="T57"/>
          <cell r="U57"/>
          <cell r="V57"/>
          <cell r="W57"/>
          <cell r="X57"/>
          <cell r="Y57"/>
          <cell r="Z57"/>
        </row>
        <row r="58">
          <cell r="A58" t="str">
            <v>NONE FOUND</v>
          </cell>
          <cell r="B58" t="str">
            <v>LLANSILIN - MALTHOUSE COTTAGE (CSO)</v>
          </cell>
          <cell r="C58" t="str">
            <v>Single Discharge</v>
          </cell>
          <cell r="D58"/>
          <cell r="E58">
            <v>1248</v>
          </cell>
          <cell r="F58" t="str">
            <v>20087-SO1</v>
          </cell>
          <cell r="G58"/>
          <cell r="H58" t="str">
            <v>CSO on sewer network</v>
          </cell>
          <cell r="I58"/>
          <cell r="J58"/>
          <cell r="K58"/>
          <cell r="L58"/>
          <cell r="M58">
            <v>67</v>
          </cell>
          <cell r="N58">
            <v>114.61083142199992</v>
          </cell>
          <cell r="O58">
            <v>0.99951299999999998</v>
          </cell>
          <cell r="P58">
            <v>0</v>
          </cell>
          <cell r="Q58">
            <v>0</v>
          </cell>
          <cell r="R58"/>
          <cell r="S58"/>
          <cell r="T58"/>
          <cell r="U58"/>
          <cell r="V58"/>
          <cell r="W58"/>
          <cell r="X58"/>
          <cell r="Y58"/>
          <cell r="Z58"/>
        </row>
        <row r="59">
          <cell r="A59" t="str">
            <v>TSC3582</v>
          </cell>
          <cell r="B59" t="str">
            <v>LLANRHAEARDR YM MOCHNANT PS (CSO)</v>
          </cell>
          <cell r="C59" t="str">
            <v>Single Discharge</v>
          </cell>
          <cell r="D59"/>
          <cell r="E59">
            <v>1250</v>
          </cell>
          <cell r="F59" t="str">
            <v>15780-SO1</v>
          </cell>
          <cell r="G59"/>
          <cell r="H59" t="str">
            <v>Storm discharge at pumping station</v>
          </cell>
          <cell r="I59"/>
          <cell r="J59"/>
          <cell r="K59"/>
          <cell r="L59"/>
          <cell r="M59" t="e">
            <v>#N/A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/>
          <cell r="S59"/>
          <cell r="T59"/>
          <cell r="U59"/>
          <cell r="V59"/>
          <cell r="W59"/>
          <cell r="X59"/>
          <cell r="Y59"/>
          <cell r="Z59"/>
        </row>
        <row r="60">
          <cell r="A60" t="str">
            <v>S/09/08917/O</v>
          </cell>
          <cell r="B60" t="str">
            <v>KNIGHTON - LUDLOW RD (CSO)</v>
          </cell>
          <cell r="C60" t="str">
            <v>Single Discharge</v>
          </cell>
          <cell r="D60"/>
          <cell r="E60">
            <v>1622</v>
          </cell>
          <cell r="F60" t="str">
            <v>15808-SO1</v>
          </cell>
          <cell r="G60"/>
          <cell r="H60" t="str">
            <v>CSO on sewer network</v>
          </cell>
          <cell r="I60"/>
          <cell r="J60"/>
          <cell r="K60"/>
          <cell r="L60"/>
          <cell r="M60">
            <v>1</v>
          </cell>
          <cell r="N60">
            <v>3.5833333165999997</v>
          </cell>
          <cell r="O60">
            <v>0.72692999999999997</v>
          </cell>
          <cell r="P60" t="str">
            <v>Sensor failure / issue</v>
          </cell>
          <cell r="Q60" t="str">
            <v>Resolved - July</v>
          </cell>
          <cell r="R60"/>
          <cell r="S60"/>
          <cell r="T60"/>
          <cell r="U60"/>
          <cell r="V60"/>
          <cell r="W60"/>
          <cell r="X60"/>
          <cell r="Y60"/>
          <cell r="Z60"/>
        </row>
        <row r="61">
          <cell r="A61" t="str">
            <v>NONE FOUND</v>
          </cell>
          <cell r="B61" t="str">
            <v>LLANIDLOES - LONGBRIDGE SOUTH 2 (CSO)</v>
          </cell>
          <cell r="C61" t="str">
            <v>Single Discharge</v>
          </cell>
          <cell r="D61"/>
          <cell r="E61">
            <v>3016</v>
          </cell>
          <cell r="F61" t="str">
            <v>15801-SO1</v>
          </cell>
          <cell r="G61"/>
          <cell r="H61" t="str">
            <v>CSO on sewer network</v>
          </cell>
          <cell r="I61"/>
          <cell r="J61"/>
          <cell r="K61"/>
          <cell r="L61"/>
          <cell r="M61">
            <v>67</v>
          </cell>
          <cell r="N61">
            <v>114.61083142199992</v>
          </cell>
          <cell r="O61">
            <v>0.99951299999999998</v>
          </cell>
          <cell r="P61">
            <v>0</v>
          </cell>
          <cell r="Q61">
            <v>0</v>
          </cell>
          <cell r="R61"/>
          <cell r="S61"/>
          <cell r="T61"/>
          <cell r="U61"/>
          <cell r="V61"/>
          <cell r="W61"/>
          <cell r="X61"/>
          <cell r="Y61"/>
          <cell r="Z61"/>
        </row>
        <row r="62">
          <cell r="A62" t="str">
            <v>S/01/55976/R</v>
          </cell>
          <cell r="B62" t="str">
            <v>CARNO (STW)</v>
          </cell>
          <cell r="C62" t="str">
            <v>A2</v>
          </cell>
          <cell r="D62"/>
          <cell r="E62">
            <v>3034</v>
          </cell>
          <cell r="F62" t="str">
            <v>10597-ST1</v>
          </cell>
          <cell r="G62"/>
          <cell r="H62" t="str">
            <v>Discharge from Storm tank at WwTW</v>
          </cell>
          <cell r="I62"/>
          <cell r="J62"/>
          <cell r="K62"/>
          <cell r="L62"/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/>
          <cell r="S62"/>
          <cell r="T62"/>
          <cell r="U62"/>
          <cell r="V62"/>
          <cell r="W62"/>
          <cell r="X62"/>
          <cell r="Y62"/>
          <cell r="Z62"/>
        </row>
        <row r="63">
          <cell r="A63" t="str">
            <v>NONE FOUND</v>
          </cell>
          <cell r="B63" t="str">
            <v>KNIGHTON - 5 GEORGE CLOSE (CSO)</v>
          </cell>
          <cell r="C63" t="str">
            <v>Single Discharge</v>
          </cell>
          <cell r="D63"/>
          <cell r="E63">
            <v>5328</v>
          </cell>
          <cell r="F63" t="str">
            <v>BLANK</v>
          </cell>
          <cell r="G63"/>
          <cell r="H63" t="str">
            <v>CSO on sewer network</v>
          </cell>
          <cell r="I63"/>
          <cell r="J63"/>
          <cell r="K63"/>
          <cell r="L63"/>
          <cell r="M63" t="e">
            <v>#N/A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/>
          <cell r="S63"/>
          <cell r="T63"/>
          <cell r="U63"/>
          <cell r="V63"/>
          <cell r="W63"/>
          <cell r="X63"/>
          <cell r="Y63"/>
          <cell r="Z63"/>
        </row>
        <row r="64">
          <cell r="A64" t="str">
            <v>NONE FOUND</v>
          </cell>
          <cell r="B64" t="str">
            <v>NEWTOWN - SYCAMORE DRIVE (CSO)</v>
          </cell>
          <cell r="C64" t="str">
            <v>Single Discharge</v>
          </cell>
          <cell r="D64"/>
          <cell r="E64">
            <v>5399</v>
          </cell>
          <cell r="F64" t="str">
            <v>BLANK</v>
          </cell>
          <cell r="G64"/>
          <cell r="H64" t="str">
            <v>CSO on sewer network</v>
          </cell>
          <cell r="I64"/>
          <cell r="J64"/>
          <cell r="K64"/>
          <cell r="L64"/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 t="e">
            <v>#N/A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/>
          <cell r="S65"/>
          <cell r="T65"/>
          <cell r="U65"/>
          <cell r="V65"/>
          <cell r="W65"/>
          <cell r="X65"/>
          <cell r="Y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/>
          <cell r="S66"/>
          <cell r="T66"/>
          <cell r="U66"/>
          <cell r="V66"/>
          <cell r="W66"/>
          <cell r="X66"/>
          <cell r="Y66"/>
          <cell r="Z66"/>
        </row>
        <row r="67">
          <cell r="I67"/>
          <cell r="J67"/>
          <cell r="K67"/>
          <cell r="L67"/>
          <cell r="M67" t="e">
            <v>#N/A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/>
          <cell r="S67"/>
          <cell r="T67"/>
          <cell r="U67"/>
          <cell r="V67"/>
          <cell r="W67"/>
          <cell r="X67"/>
          <cell r="Y67"/>
          <cell r="Z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 t="e">
            <v>#N/A</v>
          </cell>
          <cell r="O68"/>
          <cell r="P68" t="str">
            <v>Det: 1780</v>
          </cell>
          <cell r="Q68"/>
          <cell r="R68"/>
          <cell r="S68"/>
          <cell r="T68" t="str">
            <v>Det: 1787</v>
          </cell>
          <cell r="U68" t="str">
            <v>Det: 1788</v>
          </cell>
          <cell r="V68"/>
          <cell r="W68"/>
          <cell r="X68" t="str">
            <v>Det: 1784</v>
          </cell>
          <cell r="Y68" t="str">
            <v>Det: 1791</v>
          </cell>
          <cell r="Z68" t="str">
            <v>Det: 1792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45759F-4B14-4A9A-93AB-A719CA79364D}" name="AnnualSFWReturn" displayName="AnnualSFWReturn" ref="A8:AB57" totalsRowShown="0" headerRowDxfId="30" dataDxfId="29" tableBorderDxfId="28">
  <autoFilter ref="A8:AB57" xr:uid="{8545759F-4B14-4A9A-93AB-A719CA79364D}"/>
  <tableColumns count="28">
    <tableColumn id="1" xr3:uid="{37DD25B2-1068-4302-8B63-685CA5724916}" name="NRW permit reference " dataDxfId="27"/>
    <tableColumn id="2" xr3:uid="{0BD27B53-0B36-4922-B8E0-9CFEE5F22247}" name="Permitted site name" dataDxfId="26"/>
    <tableColumn id="3" xr3:uid="{9DA8EE87-B31B-4EB4-BD12-0B3444A68FE0}" name="No. of &quot;effluents and discharge points&quot; / Activity Reference" dataDxfId="25"/>
    <tableColumn id="4" xr3:uid="{B5E144E1-68CD-4F28-BC23-8C4B43DDF63E}" name="Sample point reference" dataDxfId="24"/>
    <tableColumn id="5" xr3:uid="{4AC159A3-6E3C-426B-89C9-A2F9011424FE}" name="EDM effective date" dataDxfId="23"/>
    <tableColumn id="6" xr3:uid="{53A57B3F-214C-4204-89A4-4BCB863CA05E}" name="EDM surrender date" dataDxfId="22"/>
    <tableColumn id="8" xr3:uid="{3948E2BD-DFF3-4499-B3AF-323F3BBEF0E3}" name="Water company's asset ID" dataDxfId="21"/>
    <tableColumn id="9" xr3:uid="{BB42887D-1E3F-42EE-AD49-5B897A19FCD2}" name="Water company's sewerage catchment" dataDxfId="20"/>
    <tableColumn id="10" xr3:uid="{60671654-1FED-44EA-9D17-C93AACE3EDB3}" name="Storm discharge asset type " dataDxfId="19"/>
    <tableColumn id="11" xr3:uid="{AE0D9771-73FC-4E06-B81A-125E2D4ED70E}" name="NRW's Environment Team " dataDxfId="18"/>
    <tableColumn id="12" xr3:uid="{3AAC16B0-CB07-433D-B796-E8566136B74E}" name="Receiving WFD waterbody ID _x000a_(where applicable)" dataDxfId="17"/>
    <tableColumn id="13" xr3:uid="{22B5A739-DCB0-4C05-8462-38AD3D7D7B12}" name="Receiving WFD waterbody name_x000a_(where applicable)" dataDxfId="16"/>
    <tableColumn id="14" xr3:uid="{02C826A0-CAF0-4D82-B6D1-FAEE3FA76D73}" name="Outlet discharge NGR" dataDxfId="15"/>
    <tableColumn id="15" xr3:uid="{11CC03F4-971C-401D-955E-994C706E9288}" name="Name of shellfish water " dataDxfId="14"/>
    <tableColumn id="16" xr3:uid="{D8D693BA-0ECA-4C81-8FFB-1E01F6F19113}" name="No. of block counted spills - annual (no.)_x000a_Det: 3355" dataDxfId="13"/>
    <tableColumn id="17" xr3:uid="{0C5ADCEE-F7FC-462A-95F0-23D3F1D74B3D}" name="No. of significant block counted spills - annual (no.)_x000a_Det: 1787" dataDxfId="12"/>
    <tableColumn id="18" xr3:uid="{EAA2BB1A-95F2-440C-819C-AE1176412C16}" name="Duration of all spills - annual (hrs)_x000a_Det: 3105" dataDxfId="11"/>
    <tableColumn id="19" xr3:uid="{4991CF73-9C44-42F2-B9A9-0FD64D107047}" name="Duration of significant spills - annual (hrs)_x000a_Det: 1788" dataDxfId="10"/>
    <tableColumn id="20" xr3:uid="{DD9D169A-A4E9-495E-84C3-FE77A501F66C}" name="Shellfish water trigger limit (no.)" dataDxfId="9"/>
    <tableColumn id="21" xr3:uid="{1FCA26BD-1C48-424E-96A3-32C3B7DCAABD}" name="Has shellfish water trigger been exceeded? (yes/no)" dataDxfId="8"/>
    <tableColumn id="22" xr3:uid="{7FF5B9B3-E0B8-4C45-BCE9-45242669E7E2}" name="Date shellfish water trigger exceeded_x000a_Det: 1784" dataDxfId="7"/>
    <tableColumn id="25" xr3:uid="{32D79904-73E8-4C16-9210-CE31BF77D724}" name="Percentage time EDM operational - annual (%)_x000a_Det: 3103" dataDxfId="6"/>
    <tableColumn id="26" xr3:uid="{18343670-835C-4CF8-9F52-1D4BC1A0DD98}" name="Primary reason if % time operational &lt;90% - annual_x000a_Det: 1780" dataDxfId="5"/>
    <tableColumn id="27" xr3:uid="{0B4B7058-286C-4DA9-906E-A7D2FF803166}" name="Date range/s data unavailable" dataDxfId="4"/>
    <tableColumn id="28" xr3:uid="{209A7400-6D16-48ED-ADFF-2A4C6CB44CCD}" name="Additional comments_x000a_" dataDxfId="3"/>
    <tableColumn id="24" xr3:uid="{2DD4B0AE-B1BD-4C12-B729-F31DDB58DCC0}" name="HD's site name on 2021 return" dataDxfId="2"/>
    <tableColumn id="7" xr3:uid="{853C273F-4FF2-4A5C-BCA9-D349C2243A46}" name="HD's permit number on 2021 return" dataDxfId="1"/>
    <tableColumn id="23" xr3:uid="{4A2BE0AF-3934-48B8-A514-4341156BEA3F}" name="HD's activity reference on 2021 retur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6124-087D-4428-B24D-CA2B15BEF6A5}">
  <sheetPr>
    <pageSetUpPr fitToPage="1"/>
  </sheetPr>
  <dimension ref="A1:AB59"/>
  <sheetViews>
    <sheetView showGridLines="0" tabSelected="1" zoomScale="70" zoomScaleNormal="70" workbookViewId="0">
      <pane xSplit="2" ySplit="8" topLeftCell="K9" activePane="bottomRight" state="frozen"/>
      <selection pane="bottomRight" activeCell="O9" sqref="O9"/>
      <selection pane="bottomLeft" activeCell="A10" sqref="A10"/>
      <selection pane="topRight" activeCell="C1" sqref="C1"/>
    </sheetView>
  </sheetViews>
  <sheetFormatPr defaultColWidth="9.140625" defaultRowHeight="15"/>
  <cols>
    <col min="1" max="1" width="17.85546875" style="1" bestFit="1" customWidth="1"/>
    <col min="2" max="2" width="69.28515625" style="1" bestFit="1" customWidth="1"/>
    <col min="3" max="3" width="83.5703125" style="1" bestFit="1" customWidth="1"/>
    <col min="4" max="4" width="14.5703125" style="1" bestFit="1" customWidth="1"/>
    <col min="5" max="5" width="15" style="1" bestFit="1" customWidth="1"/>
    <col min="6" max="6" width="15" style="22" bestFit="1" customWidth="1"/>
    <col min="7" max="7" width="17.140625" style="1" bestFit="1" customWidth="1"/>
    <col min="8" max="9" width="23.5703125" style="1" bestFit="1" customWidth="1"/>
    <col min="10" max="10" width="34" style="1" bestFit="1" customWidth="1"/>
    <col min="11" max="11" width="19.7109375" style="1" bestFit="1" customWidth="1"/>
    <col min="12" max="12" width="42" style="1" bestFit="1" customWidth="1"/>
    <col min="13" max="13" width="18.85546875" style="1" bestFit="1" customWidth="1"/>
    <col min="14" max="14" width="18.140625" style="1" bestFit="1" customWidth="1"/>
    <col min="15" max="16" width="18.7109375" style="1" bestFit="1" customWidth="1"/>
    <col min="17" max="18" width="18.5703125" style="1" bestFit="1" customWidth="1"/>
    <col min="19" max="19" width="15.42578125" style="1" bestFit="1" customWidth="1"/>
    <col min="20" max="20" width="16.28515625" style="1" bestFit="1" customWidth="1"/>
    <col min="21" max="21" width="20.5703125" style="1" bestFit="1" customWidth="1"/>
    <col min="22" max="22" width="21.7109375" style="1" bestFit="1" customWidth="1"/>
    <col min="23" max="23" width="22" style="1" bestFit="1" customWidth="1"/>
    <col min="24" max="24" width="16.7109375" style="1" bestFit="1" customWidth="1"/>
    <col min="25" max="25" width="28.85546875" style="1" bestFit="1" customWidth="1"/>
    <col min="26" max="26" width="20" style="1" bestFit="1" customWidth="1"/>
    <col min="27" max="27" width="13.85546875" style="1" bestFit="1" customWidth="1"/>
    <col min="28" max="28" width="13.140625" bestFit="1" customWidth="1"/>
    <col min="29" max="16384" width="9.140625" style="1"/>
  </cols>
  <sheetData>
    <row r="1" spans="1:28" ht="6.75" customHeight="1">
      <c r="AB1" s="1"/>
    </row>
    <row r="2" spans="1:28" ht="15.75">
      <c r="C2" s="19" t="s">
        <v>0</v>
      </c>
      <c r="D2" s="19"/>
      <c r="E2" s="20"/>
      <c r="F2" s="23"/>
      <c r="I2" s="1" t="s">
        <v>1</v>
      </c>
      <c r="N2"/>
      <c r="O2"/>
      <c r="P2"/>
      <c r="Q2"/>
      <c r="R2"/>
      <c r="S2"/>
      <c r="T2"/>
      <c r="U2"/>
      <c r="V2"/>
      <c r="W2"/>
      <c r="X2"/>
      <c r="Y2"/>
      <c r="AB2" s="1"/>
    </row>
    <row r="3" spans="1:28" ht="15" customHeight="1">
      <c r="E3" s="20"/>
      <c r="F3" s="23"/>
      <c r="N3"/>
      <c r="O3"/>
      <c r="P3"/>
      <c r="Q3"/>
      <c r="R3"/>
      <c r="S3"/>
      <c r="T3"/>
      <c r="U3"/>
      <c r="V3"/>
      <c r="W3"/>
      <c r="X3"/>
      <c r="Y3"/>
      <c r="AB3" s="1"/>
    </row>
    <row r="4" spans="1:28" ht="5.25" customHeight="1" thickBot="1">
      <c r="E4" s="20"/>
      <c r="F4" s="23"/>
      <c r="G4" s="20"/>
      <c r="O4" s="21"/>
      <c r="AB4" s="1"/>
    </row>
    <row r="5" spans="1:28" thickBot="1">
      <c r="A5" s="18" t="s">
        <v>2</v>
      </c>
      <c r="B5" s="6" t="s">
        <v>3</v>
      </c>
      <c r="C5" s="18" t="s">
        <v>4</v>
      </c>
      <c r="D5" s="18"/>
      <c r="E5" s="18"/>
      <c r="F5" s="29">
        <v>2022</v>
      </c>
      <c r="G5" s="18" t="s">
        <v>5</v>
      </c>
      <c r="H5" s="18"/>
      <c r="I5" s="2"/>
      <c r="AB5" s="1"/>
    </row>
    <row r="6" spans="1:28" ht="14.25">
      <c r="AA6" s="45"/>
      <c r="AB6" s="1"/>
    </row>
    <row r="7" spans="1:28" s="5" customFormat="1" ht="14.1" customHeight="1">
      <c r="A7" s="7" t="s">
        <v>6</v>
      </c>
      <c r="B7" s="7"/>
      <c r="C7" s="7"/>
      <c r="D7" s="7"/>
      <c r="E7" s="7"/>
      <c r="F7" s="24"/>
      <c r="G7" s="7"/>
      <c r="H7" s="7"/>
      <c r="I7" s="8"/>
      <c r="J7" s="7"/>
      <c r="K7" s="7"/>
      <c r="L7" s="7"/>
      <c r="M7" s="7"/>
      <c r="N7" s="9" t="s">
        <v>7</v>
      </c>
      <c r="O7" s="10"/>
      <c r="P7" s="10"/>
      <c r="Q7" s="10"/>
      <c r="R7" s="11"/>
      <c r="S7" s="12"/>
      <c r="T7" s="13"/>
      <c r="U7" s="13"/>
      <c r="V7" s="13"/>
      <c r="W7" s="13"/>
      <c r="X7" s="13"/>
      <c r="Y7" s="14"/>
      <c r="AA7" s="45"/>
    </row>
    <row r="8" spans="1:28" s="17" customFormat="1" ht="75">
      <c r="A8" s="15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6" t="s">
        <v>26</v>
      </c>
      <c r="T8" s="16" t="s">
        <v>27</v>
      </c>
      <c r="U8" s="16" t="s">
        <v>28</v>
      </c>
      <c r="V8" s="16" t="s">
        <v>29</v>
      </c>
      <c r="W8" s="16" t="s">
        <v>30</v>
      </c>
      <c r="X8" s="16" t="s">
        <v>31</v>
      </c>
      <c r="Y8" s="16" t="s">
        <v>32</v>
      </c>
      <c r="Z8" s="42" t="s">
        <v>33</v>
      </c>
      <c r="AA8" s="44" t="s">
        <v>34</v>
      </c>
      <c r="AB8" s="44" t="s">
        <v>35</v>
      </c>
    </row>
    <row r="9" spans="1:28" ht="22.5">
      <c r="A9" s="39" t="s">
        <v>36</v>
      </c>
      <c r="B9" s="26" t="s">
        <v>37</v>
      </c>
      <c r="C9" s="39" t="s">
        <v>38</v>
      </c>
      <c r="D9" s="26">
        <v>67110</v>
      </c>
      <c r="E9" s="46" t="s">
        <v>39</v>
      </c>
      <c r="F9" s="30"/>
      <c r="G9" s="26" t="s">
        <v>40</v>
      </c>
      <c r="H9" s="35" t="s">
        <v>41</v>
      </c>
      <c r="I9" s="26" t="s">
        <v>42</v>
      </c>
      <c r="J9" s="32" t="s">
        <v>43</v>
      </c>
      <c r="K9" s="31" t="s">
        <v>44</v>
      </c>
      <c r="L9" s="31" t="s">
        <v>45</v>
      </c>
      <c r="M9" s="31" t="s">
        <v>46</v>
      </c>
      <c r="N9" s="49" t="s">
        <v>47</v>
      </c>
      <c r="O9" s="27">
        <v>7</v>
      </c>
      <c r="P9" s="27"/>
      <c r="Q9" s="28">
        <v>7.6886110493999995</v>
      </c>
      <c r="R9" s="28"/>
      <c r="S9" s="49" t="s">
        <v>47</v>
      </c>
      <c r="T9" s="49" t="s">
        <v>47</v>
      </c>
      <c r="U9" s="50" t="s">
        <v>47</v>
      </c>
      <c r="V9" s="25">
        <v>1</v>
      </c>
      <c r="W9" s="27"/>
      <c r="X9" s="27"/>
      <c r="Y9" s="43"/>
      <c r="Z9" s="33" t="s">
        <v>48</v>
      </c>
      <c r="AA9" s="33" t="s">
        <v>49</v>
      </c>
      <c r="AB9" s="33" t="s">
        <v>50</v>
      </c>
    </row>
    <row r="10" spans="1:28" ht="33.75">
      <c r="A10" s="39" t="s">
        <v>36</v>
      </c>
      <c r="B10" s="26" t="s">
        <v>37</v>
      </c>
      <c r="C10" s="39" t="s">
        <v>51</v>
      </c>
      <c r="D10" s="26" t="s">
        <v>39</v>
      </c>
      <c r="E10" s="46" t="s">
        <v>39</v>
      </c>
      <c r="F10" s="30"/>
      <c r="G10" s="26" t="s">
        <v>52</v>
      </c>
      <c r="H10" s="35" t="s">
        <v>41</v>
      </c>
      <c r="I10" s="26" t="s">
        <v>42</v>
      </c>
      <c r="J10" s="32" t="s">
        <v>43</v>
      </c>
      <c r="K10" s="31" t="s">
        <v>44</v>
      </c>
      <c r="L10" s="31" t="s">
        <v>45</v>
      </c>
      <c r="M10" s="31" t="s">
        <v>46</v>
      </c>
      <c r="N10" s="49" t="s">
        <v>47</v>
      </c>
      <c r="O10" s="27">
        <v>13</v>
      </c>
      <c r="P10" s="27"/>
      <c r="Q10" s="28">
        <v>66.841944315999996</v>
      </c>
      <c r="R10" s="28"/>
      <c r="S10" s="49" t="s">
        <v>47</v>
      </c>
      <c r="T10" s="49" t="s">
        <v>47</v>
      </c>
      <c r="U10" s="50" t="s">
        <v>47</v>
      </c>
      <c r="V10" s="25">
        <v>0.89617599999999997</v>
      </c>
      <c r="W10" s="27" t="s">
        <v>53</v>
      </c>
      <c r="X10" s="27" t="s">
        <v>54</v>
      </c>
      <c r="Y10" s="43"/>
      <c r="Z10" s="33" t="s">
        <v>55</v>
      </c>
      <c r="AA10" s="33" t="s">
        <v>56</v>
      </c>
      <c r="AB10" s="33" t="s">
        <v>50</v>
      </c>
    </row>
    <row r="11" spans="1:28" ht="33.75">
      <c r="A11" s="39" t="s">
        <v>36</v>
      </c>
      <c r="B11" s="26" t="s">
        <v>37</v>
      </c>
      <c r="C11" s="39" t="s">
        <v>57</v>
      </c>
      <c r="D11" s="26" t="s">
        <v>39</v>
      </c>
      <c r="E11" s="46" t="s">
        <v>39</v>
      </c>
      <c r="F11" s="30"/>
      <c r="G11" s="26" t="s">
        <v>58</v>
      </c>
      <c r="H11" s="35" t="s">
        <v>41</v>
      </c>
      <c r="I11" s="26" t="s">
        <v>42</v>
      </c>
      <c r="J11" s="32" t="s">
        <v>43</v>
      </c>
      <c r="K11" s="31" t="s">
        <v>44</v>
      </c>
      <c r="L11" s="31" t="s">
        <v>45</v>
      </c>
      <c r="M11" s="31" t="s">
        <v>46</v>
      </c>
      <c r="N11" s="49" t="s">
        <v>47</v>
      </c>
      <c r="O11" s="27">
        <v>11</v>
      </c>
      <c r="P11" s="27"/>
      <c r="Q11" s="28">
        <v>18.947499949400001</v>
      </c>
      <c r="R11" s="28"/>
      <c r="S11" s="49" t="s">
        <v>47</v>
      </c>
      <c r="T11" s="49" t="s">
        <v>47</v>
      </c>
      <c r="U11" s="50" t="s">
        <v>47</v>
      </c>
      <c r="V11" s="25">
        <v>0.99908300000000005</v>
      </c>
      <c r="W11" s="27"/>
      <c r="X11" s="27"/>
      <c r="Y11" s="43"/>
      <c r="Z11" s="33" t="s">
        <v>59</v>
      </c>
      <c r="AA11" s="33" t="s">
        <v>60</v>
      </c>
      <c r="AB11" s="33" t="s">
        <v>50</v>
      </c>
    </row>
    <row r="12" spans="1:28" ht="22.5">
      <c r="A12" s="26" t="s">
        <v>61</v>
      </c>
      <c r="B12" s="26" t="s">
        <v>62</v>
      </c>
      <c r="C12" s="26"/>
      <c r="D12" s="26">
        <v>66840</v>
      </c>
      <c r="E12" s="46" t="s">
        <v>39</v>
      </c>
      <c r="F12" s="30"/>
      <c r="G12" s="26" t="s">
        <v>63</v>
      </c>
      <c r="H12" s="35" t="s">
        <v>41</v>
      </c>
      <c r="I12" s="26" t="s">
        <v>42</v>
      </c>
      <c r="J12" s="32" t="s">
        <v>43</v>
      </c>
      <c r="K12" s="31" t="s">
        <v>44</v>
      </c>
      <c r="L12" s="31" t="s">
        <v>45</v>
      </c>
      <c r="M12" s="31" t="s">
        <v>64</v>
      </c>
      <c r="N12" s="49" t="s">
        <v>47</v>
      </c>
      <c r="O12" s="27">
        <v>25</v>
      </c>
      <c r="P12" s="27"/>
      <c r="Q12" s="28">
        <v>38.449444249300001</v>
      </c>
      <c r="R12" s="28"/>
      <c r="S12" s="49" t="s">
        <v>47</v>
      </c>
      <c r="T12" s="49" t="s">
        <v>47</v>
      </c>
      <c r="U12" s="50" t="s">
        <v>47</v>
      </c>
      <c r="V12" s="25">
        <v>0.99998500000000001</v>
      </c>
      <c r="W12" s="27"/>
      <c r="X12" s="27"/>
      <c r="Y12" s="43"/>
      <c r="Z12" s="33" t="s">
        <v>65</v>
      </c>
      <c r="AA12" s="33" t="s">
        <v>61</v>
      </c>
      <c r="AB12" s="33" t="s">
        <v>50</v>
      </c>
    </row>
    <row r="13" spans="1:28" ht="33.75">
      <c r="A13" s="26" t="s">
        <v>66</v>
      </c>
      <c r="B13" s="26" t="s">
        <v>67</v>
      </c>
      <c r="C13" s="26"/>
      <c r="D13" s="26" t="s">
        <v>39</v>
      </c>
      <c r="E13" s="46" t="s">
        <v>39</v>
      </c>
      <c r="F13" s="30"/>
      <c r="G13" s="26" t="s">
        <v>68</v>
      </c>
      <c r="H13" s="35" t="s">
        <v>41</v>
      </c>
      <c r="I13" s="26" t="s">
        <v>42</v>
      </c>
      <c r="J13" s="32" t="s">
        <v>43</v>
      </c>
      <c r="K13" s="31" t="s">
        <v>44</v>
      </c>
      <c r="L13" s="31" t="s">
        <v>45</v>
      </c>
      <c r="M13" s="31" t="s">
        <v>69</v>
      </c>
      <c r="N13" s="49" t="s">
        <v>47</v>
      </c>
      <c r="O13" s="27">
        <v>49</v>
      </c>
      <c r="P13" s="27"/>
      <c r="Q13" s="28">
        <v>114.52472144570007</v>
      </c>
      <c r="R13" s="28"/>
      <c r="S13" s="49" t="s">
        <v>47</v>
      </c>
      <c r="T13" s="49" t="s">
        <v>47</v>
      </c>
      <c r="U13" s="50" t="s">
        <v>47</v>
      </c>
      <c r="V13" s="25">
        <v>0.99998900000000002</v>
      </c>
      <c r="W13" s="27"/>
      <c r="X13" s="27"/>
      <c r="Y13" s="43"/>
      <c r="Z13" s="33" t="s">
        <v>70</v>
      </c>
      <c r="AA13" s="33" t="s">
        <v>66</v>
      </c>
      <c r="AB13" s="33" t="s">
        <v>50</v>
      </c>
    </row>
    <row r="14" spans="1:28" ht="22.5">
      <c r="A14" s="26" t="s">
        <v>71</v>
      </c>
      <c r="B14" s="26" t="s">
        <v>72</v>
      </c>
      <c r="C14" s="26"/>
      <c r="D14" s="26" t="s">
        <v>39</v>
      </c>
      <c r="E14" s="46" t="s">
        <v>39</v>
      </c>
      <c r="F14" s="30"/>
      <c r="G14" s="26" t="s">
        <v>73</v>
      </c>
      <c r="H14" s="35" t="s">
        <v>41</v>
      </c>
      <c r="I14" s="26" t="s">
        <v>42</v>
      </c>
      <c r="J14" s="32" t="s">
        <v>43</v>
      </c>
      <c r="K14" s="31" t="s">
        <v>44</v>
      </c>
      <c r="L14" s="31" t="s">
        <v>45</v>
      </c>
      <c r="M14" s="31" t="s">
        <v>74</v>
      </c>
      <c r="N14" s="49" t="s">
        <v>47</v>
      </c>
      <c r="O14" s="27">
        <v>0</v>
      </c>
      <c r="P14" s="27"/>
      <c r="Q14" s="28">
        <v>0</v>
      </c>
      <c r="R14" s="28"/>
      <c r="S14" s="49" t="s">
        <v>47</v>
      </c>
      <c r="T14" s="49" t="s">
        <v>47</v>
      </c>
      <c r="U14" s="50" t="s">
        <v>47</v>
      </c>
      <c r="V14" s="25">
        <v>0.83146500000000001</v>
      </c>
      <c r="W14" s="27" t="s">
        <v>53</v>
      </c>
      <c r="X14" s="27" t="s">
        <v>75</v>
      </c>
      <c r="Y14" s="43"/>
      <c r="Z14" s="33" t="s">
        <v>76</v>
      </c>
      <c r="AA14" s="33" t="s">
        <v>71</v>
      </c>
      <c r="AB14" s="33" t="s">
        <v>50</v>
      </c>
    </row>
    <row r="15" spans="1:28" ht="33.75">
      <c r="A15" s="38" t="s">
        <v>77</v>
      </c>
      <c r="B15" s="26" t="s">
        <v>78</v>
      </c>
      <c r="C15" s="38" t="s">
        <v>79</v>
      </c>
      <c r="D15" s="26" t="s">
        <v>39</v>
      </c>
      <c r="E15" s="46" t="s">
        <v>39</v>
      </c>
      <c r="F15" s="30"/>
      <c r="G15" s="26" t="s">
        <v>80</v>
      </c>
      <c r="H15" s="35" t="s">
        <v>81</v>
      </c>
      <c r="I15" s="26" t="s">
        <v>42</v>
      </c>
      <c r="J15" s="32" t="s">
        <v>43</v>
      </c>
      <c r="K15" s="31" t="s">
        <v>44</v>
      </c>
      <c r="L15" s="31" t="s">
        <v>45</v>
      </c>
      <c r="M15" s="31" t="s">
        <v>82</v>
      </c>
      <c r="N15" s="49" t="s">
        <v>47</v>
      </c>
      <c r="O15" s="27">
        <v>10</v>
      </c>
      <c r="P15" s="27"/>
      <c r="Q15" s="28">
        <v>7.4947221663999999</v>
      </c>
      <c r="R15" s="28"/>
      <c r="S15" s="49" t="s">
        <v>47</v>
      </c>
      <c r="T15" s="49" t="s">
        <v>47</v>
      </c>
      <c r="U15" s="50" t="s">
        <v>47</v>
      </c>
      <c r="V15" s="25">
        <v>0.97653400000000001</v>
      </c>
      <c r="W15" s="27"/>
      <c r="X15" s="27"/>
      <c r="Y15" s="43"/>
      <c r="Z15" s="33" t="s">
        <v>83</v>
      </c>
      <c r="AA15" s="33" t="s">
        <v>84</v>
      </c>
      <c r="AB15" s="33" t="s">
        <v>50</v>
      </c>
    </row>
    <row r="16" spans="1:28" ht="33.75">
      <c r="A16" s="38" t="s">
        <v>77</v>
      </c>
      <c r="B16" s="26" t="s">
        <v>78</v>
      </c>
      <c r="C16" s="38" t="s">
        <v>85</v>
      </c>
      <c r="D16" s="26" t="s">
        <v>39</v>
      </c>
      <c r="E16" s="46" t="s">
        <v>39</v>
      </c>
      <c r="F16" s="30"/>
      <c r="G16" s="26" t="s">
        <v>86</v>
      </c>
      <c r="H16" s="35" t="s">
        <v>81</v>
      </c>
      <c r="I16" s="26" t="s">
        <v>42</v>
      </c>
      <c r="J16" s="32" t="s">
        <v>43</v>
      </c>
      <c r="K16" s="31" t="s">
        <v>44</v>
      </c>
      <c r="L16" s="31" t="s">
        <v>45</v>
      </c>
      <c r="M16" s="31" t="s">
        <v>82</v>
      </c>
      <c r="N16" s="49" t="s">
        <v>47</v>
      </c>
      <c r="O16" s="27">
        <v>36</v>
      </c>
      <c r="P16" s="27"/>
      <c r="Q16" s="28">
        <v>12.948055281599999</v>
      </c>
      <c r="R16" s="28"/>
      <c r="S16" s="49" t="s">
        <v>47</v>
      </c>
      <c r="T16" s="49" t="s">
        <v>47</v>
      </c>
      <c r="U16" s="50" t="s">
        <v>47</v>
      </c>
      <c r="V16" s="25">
        <v>0.99998900000000002</v>
      </c>
      <c r="W16" s="27"/>
      <c r="X16" s="27"/>
      <c r="Y16" s="43"/>
      <c r="Z16" s="33" t="s">
        <v>87</v>
      </c>
      <c r="AA16" s="33" t="s">
        <v>88</v>
      </c>
      <c r="AB16" s="33" t="s">
        <v>50</v>
      </c>
    </row>
    <row r="17" spans="1:28" ht="33.75">
      <c r="A17" s="38" t="s">
        <v>77</v>
      </c>
      <c r="B17" s="26" t="s">
        <v>78</v>
      </c>
      <c r="C17" s="38" t="s">
        <v>89</v>
      </c>
      <c r="D17" s="26" t="s">
        <v>39</v>
      </c>
      <c r="E17" s="46" t="s">
        <v>39</v>
      </c>
      <c r="F17" s="30"/>
      <c r="G17" s="26" t="s">
        <v>90</v>
      </c>
      <c r="H17" s="35" t="s">
        <v>81</v>
      </c>
      <c r="I17" s="26" t="s">
        <v>42</v>
      </c>
      <c r="J17" s="32" t="s">
        <v>43</v>
      </c>
      <c r="K17" s="31" t="s">
        <v>44</v>
      </c>
      <c r="L17" s="31" t="s">
        <v>45</v>
      </c>
      <c r="M17" s="31" t="s">
        <v>82</v>
      </c>
      <c r="N17" s="49" t="s">
        <v>47</v>
      </c>
      <c r="O17" s="27">
        <v>3</v>
      </c>
      <c r="P17" s="27"/>
      <c r="Q17" s="28">
        <v>1.9605555332</v>
      </c>
      <c r="R17" s="28"/>
      <c r="S17" s="49" t="s">
        <v>47</v>
      </c>
      <c r="T17" s="49" t="s">
        <v>47</v>
      </c>
      <c r="U17" s="50" t="s">
        <v>47</v>
      </c>
      <c r="V17" s="25">
        <v>1</v>
      </c>
      <c r="W17" s="27"/>
      <c r="X17" s="27"/>
      <c r="Y17" s="43"/>
      <c r="Z17" s="33" t="s">
        <v>91</v>
      </c>
      <c r="AA17" s="33" t="s">
        <v>92</v>
      </c>
      <c r="AB17" s="33" t="s">
        <v>50</v>
      </c>
    </row>
    <row r="18" spans="1:28" ht="22.5">
      <c r="A18" s="37" t="s">
        <v>93</v>
      </c>
      <c r="B18" s="26" t="s">
        <v>94</v>
      </c>
      <c r="C18" s="37" t="s">
        <v>95</v>
      </c>
      <c r="D18" s="26">
        <v>33060100</v>
      </c>
      <c r="E18" s="46" t="s">
        <v>39</v>
      </c>
      <c r="F18" s="30"/>
      <c r="G18" s="26" t="s">
        <v>96</v>
      </c>
      <c r="H18" s="35" t="s">
        <v>97</v>
      </c>
      <c r="I18" s="26" t="s">
        <v>42</v>
      </c>
      <c r="J18" s="32" t="s">
        <v>43</v>
      </c>
      <c r="K18" s="31" t="s">
        <v>98</v>
      </c>
      <c r="L18" s="31" t="s">
        <v>99</v>
      </c>
      <c r="M18" s="31" t="s">
        <v>100</v>
      </c>
      <c r="N18" s="49" t="s">
        <v>47</v>
      </c>
      <c r="O18" s="27">
        <v>14</v>
      </c>
      <c r="P18" s="27"/>
      <c r="Q18" s="28">
        <v>8.3713887489999994</v>
      </c>
      <c r="R18" s="28"/>
      <c r="S18" s="49" t="s">
        <v>47</v>
      </c>
      <c r="T18" s="49" t="s">
        <v>47</v>
      </c>
      <c r="U18" s="50" t="s">
        <v>47</v>
      </c>
      <c r="V18" s="25">
        <v>1</v>
      </c>
      <c r="W18" s="27"/>
      <c r="X18" s="27"/>
      <c r="Y18" s="43"/>
      <c r="Z18" s="33" t="s">
        <v>101</v>
      </c>
      <c r="AA18" s="33" t="s">
        <v>102</v>
      </c>
      <c r="AB18" s="33" t="s">
        <v>50</v>
      </c>
    </row>
    <row r="19" spans="1:28" ht="22.5">
      <c r="A19" s="37" t="s">
        <v>93</v>
      </c>
      <c r="B19" s="26" t="s">
        <v>94</v>
      </c>
      <c r="C19" s="37" t="s">
        <v>103</v>
      </c>
      <c r="D19" s="26" t="s">
        <v>39</v>
      </c>
      <c r="E19" s="46" t="s">
        <v>39</v>
      </c>
      <c r="F19" s="30"/>
      <c r="G19" s="26" t="s">
        <v>104</v>
      </c>
      <c r="H19" s="35" t="s">
        <v>97</v>
      </c>
      <c r="I19" s="26" t="s">
        <v>42</v>
      </c>
      <c r="J19" s="32" t="s">
        <v>43</v>
      </c>
      <c r="K19" s="31" t="s">
        <v>98</v>
      </c>
      <c r="L19" s="31" t="s">
        <v>99</v>
      </c>
      <c r="M19" s="31" t="s">
        <v>100</v>
      </c>
      <c r="N19" s="49" t="s">
        <v>47</v>
      </c>
      <c r="O19" s="27">
        <v>10</v>
      </c>
      <c r="P19" s="27"/>
      <c r="Q19" s="28">
        <v>3.2780554161</v>
      </c>
      <c r="R19" s="28"/>
      <c r="S19" s="49" t="s">
        <v>47</v>
      </c>
      <c r="T19" s="49" t="s">
        <v>47</v>
      </c>
      <c r="U19" s="50" t="s">
        <v>47</v>
      </c>
      <c r="V19" s="25">
        <v>0.999525</v>
      </c>
      <c r="W19" s="27"/>
      <c r="X19" s="27"/>
      <c r="Y19" s="43"/>
      <c r="Z19" s="33" t="s">
        <v>105</v>
      </c>
      <c r="AA19" s="33" t="s">
        <v>93</v>
      </c>
      <c r="AB19" s="33" t="s">
        <v>50</v>
      </c>
    </row>
    <row r="20" spans="1:28" ht="25.5">
      <c r="A20" s="34" t="s">
        <v>106</v>
      </c>
      <c r="B20" s="26" t="s">
        <v>107</v>
      </c>
      <c r="C20" s="26"/>
      <c r="D20" s="26">
        <v>34180380</v>
      </c>
      <c r="E20" s="46" t="s">
        <v>39</v>
      </c>
      <c r="F20" s="30"/>
      <c r="G20" s="26" t="s">
        <v>108</v>
      </c>
      <c r="H20" s="35" t="s">
        <v>81</v>
      </c>
      <c r="I20" s="26" t="s">
        <v>109</v>
      </c>
      <c r="J20" s="32" t="s">
        <v>43</v>
      </c>
      <c r="K20" s="31" t="s">
        <v>110</v>
      </c>
      <c r="L20" s="31" t="s">
        <v>111</v>
      </c>
      <c r="M20" s="31" t="s">
        <v>112</v>
      </c>
      <c r="N20" s="49" t="s">
        <v>47</v>
      </c>
      <c r="O20" s="27">
        <v>14</v>
      </c>
      <c r="P20" s="27"/>
      <c r="Q20" s="28">
        <v>26.1058332329</v>
      </c>
      <c r="R20" s="28"/>
      <c r="S20" s="49" t="s">
        <v>47</v>
      </c>
      <c r="T20" s="49" t="s">
        <v>47</v>
      </c>
      <c r="U20" s="50" t="s">
        <v>47</v>
      </c>
      <c r="V20" s="25">
        <v>0.97213499999999997</v>
      </c>
      <c r="W20" s="27"/>
      <c r="X20" s="27"/>
      <c r="Y20" s="43"/>
      <c r="Z20" s="33" t="s">
        <v>113</v>
      </c>
      <c r="AA20" s="33" t="s">
        <v>106</v>
      </c>
      <c r="AB20" s="33" t="s">
        <v>114</v>
      </c>
    </row>
    <row r="21" spans="1:28" ht="25.5">
      <c r="A21" s="36" t="s">
        <v>115</v>
      </c>
      <c r="B21" s="26" t="s">
        <v>116</v>
      </c>
      <c r="C21" s="36" t="s">
        <v>79</v>
      </c>
      <c r="D21" s="26">
        <v>31468360</v>
      </c>
      <c r="E21" s="46" t="s">
        <v>39</v>
      </c>
      <c r="F21" s="30"/>
      <c r="G21" s="26" t="s">
        <v>117</v>
      </c>
      <c r="H21" s="35" t="s">
        <v>118</v>
      </c>
      <c r="I21" s="26" t="s">
        <v>42</v>
      </c>
      <c r="J21" s="32" t="s">
        <v>43</v>
      </c>
      <c r="K21" s="31" t="s">
        <v>119</v>
      </c>
      <c r="L21" s="31" t="s">
        <v>120</v>
      </c>
      <c r="M21" s="31" t="s">
        <v>121</v>
      </c>
      <c r="N21" s="49" t="s">
        <v>47</v>
      </c>
      <c r="O21" s="27">
        <v>27</v>
      </c>
      <c r="P21" s="27"/>
      <c r="Q21" s="28">
        <v>31.154443862200011</v>
      </c>
      <c r="R21" s="28"/>
      <c r="S21" s="49" t="s">
        <v>47</v>
      </c>
      <c r="T21" s="49" t="s">
        <v>47</v>
      </c>
      <c r="U21" s="50" t="s">
        <v>47</v>
      </c>
      <c r="V21" s="25">
        <v>0.90134000000000003</v>
      </c>
      <c r="W21" s="27"/>
      <c r="X21" s="27"/>
      <c r="Y21" s="43"/>
      <c r="Z21" s="33" t="s">
        <v>122</v>
      </c>
      <c r="AA21" s="33" t="s">
        <v>123</v>
      </c>
      <c r="AB21" s="33" t="s">
        <v>50</v>
      </c>
    </row>
    <row r="22" spans="1:28" ht="25.5">
      <c r="A22" s="36" t="s">
        <v>115</v>
      </c>
      <c r="B22" s="26" t="s">
        <v>116</v>
      </c>
      <c r="C22" s="36" t="s">
        <v>85</v>
      </c>
      <c r="D22" s="26">
        <v>31796390</v>
      </c>
      <c r="E22" s="46" t="s">
        <v>39</v>
      </c>
      <c r="F22" s="30"/>
      <c r="G22" s="26" t="s">
        <v>124</v>
      </c>
      <c r="H22" s="35" t="s">
        <v>81</v>
      </c>
      <c r="I22" s="26" t="s">
        <v>42</v>
      </c>
      <c r="J22" s="32" t="s">
        <v>43</v>
      </c>
      <c r="K22" s="31" t="s">
        <v>119</v>
      </c>
      <c r="L22" s="31" t="s">
        <v>120</v>
      </c>
      <c r="M22" s="31" t="s">
        <v>121</v>
      </c>
      <c r="N22" s="49" t="s">
        <v>47</v>
      </c>
      <c r="O22" s="27">
        <v>4</v>
      </c>
      <c r="P22" s="27"/>
      <c r="Q22" s="28">
        <v>3.466388430499999</v>
      </c>
      <c r="R22" s="28"/>
      <c r="S22" s="49" t="s">
        <v>47</v>
      </c>
      <c r="T22" s="49" t="s">
        <v>47</v>
      </c>
      <c r="U22" s="50" t="s">
        <v>47</v>
      </c>
      <c r="V22" s="25">
        <v>0.906026</v>
      </c>
      <c r="W22" s="27"/>
      <c r="X22" s="27"/>
      <c r="Y22" s="43"/>
      <c r="Z22" s="33" t="s">
        <v>125</v>
      </c>
      <c r="AA22" s="33" t="s">
        <v>126</v>
      </c>
      <c r="AB22" s="33" t="s">
        <v>50</v>
      </c>
    </row>
    <row r="23" spans="1:28" ht="25.5">
      <c r="A23" s="36" t="s">
        <v>115</v>
      </c>
      <c r="B23" s="26" t="s">
        <v>116</v>
      </c>
      <c r="C23" s="36" t="s">
        <v>89</v>
      </c>
      <c r="D23" s="26">
        <v>34944260</v>
      </c>
      <c r="E23" s="46" t="s">
        <v>39</v>
      </c>
      <c r="F23" s="30"/>
      <c r="G23" s="26" t="s">
        <v>127</v>
      </c>
      <c r="H23" s="35" t="s">
        <v>81</v>
      </c>
      <c r="I23" s="26" t="s">
        <v>42</v>
      </c>
      <c r="J23" s="32" t="s">
        <v>43</v>
      </c>
      <c r="K23" s="31" t="s">
        <v>119</v>
      </c>
      <c r="L23" s="31" t="s">
        <v>120</v>
      </c>
      <c r="M23" s="31" t="s">
        <v>121</v>
      </c>
      <c r="N23" s="49" t="s">
        <v>47</v>
      </c>
      <c r="O23" s="27">
        <v>21</v>
      </c>
      <c r="P23" s="27"/>
      <c r="Q23" s="28">
        <v>17.091388177799999</v>
      </c>
      <c r="R23" s="28"/>
      <c r="S23" s="49" t="s">
        <v>47</v>
      </c>
      <c r="T23" s="49" t="s">
        <v>47</v>
      </c>
      <c r="U23" s="50" t="s">
        <v>47</v>
      </c>
      <c r="V23" s="25">
        <v>0.71737700000000004</v>
      </c>
      <c r="W23" s="27" t="s">
        <v>53</v>
      </c>
      <c r="X23" s="27" t="s">
        <v>128</v>
      </c>
      <c r="Y23" s="43"/>
      <c r="Z23" s="33" t="s">
        <v>129</v>
      </c>
      <c r="AA23" s="33" t="s">
        <v>130</v>
      </c>
      <c r="AB23" s="33" t="s">
        <v>50</v>
      </c>
    </row>
    <row r="24" spans="1:28" ht="25.5">
      <c r="A24" s="36" t="s">
        <v>115</v>
      </c>
      <c r="B24" s="26" t="s">
        <v>116</v>
      </c>
      <c r="C24" s="36" t="s">
        <v>131</v>
      </c>
      <c r="D24" s="26">
        <v>30886380</v>
      </c>
      <c r="E24" s="46" t="s">
        <v>39</v>
      </c>
      <c r="F24" s="30"/>
      <c r="G24" s="26" t="s">
        <v>132</v>
      </c>
      <c r="H24" s="35" t="s">
        <v>81</v>
      </c>
      <c r="I24" s="26" t="s">
        <v>42</v>
      </c>
      <c r="J24" s="32" t="s">
        <v>43</v>
      </c>
      <c r="K24" s="31" t="s">
        <v>119</v>
      </c>
      <c r="L24" s="31" t="s">
        <v>120</v>
      </c>
      <c r="M24" s="31" t="s">
        <v>121</v>
      </c>
      <c r="N24" s="49" t="s">
        <v>47</v>
      </c>
      <c r="O24" s="27">
        <v>77</v>
      </c>
      <c r="P24" s="27"/>
      <c r="Q24" s="28">
        <v>302.64193021539978</v>
      </c>
      <c r="R24" s="28"/>
      <c r="S24" s="49" t="s">
        <v>47</v>
      </c>
      <c r="T24" s="49" t="s">
        <v>47</v>
      </c>
      <c r="U24" s="50" t="s">
        <v>47</v>
      </c>
      <c r="V24" s="25">
        <v>0.99998900000000002</v>
      </c>
      <c r="W24" s="27"/>
      <c r="X24" s="27"/>
      <c r="Y24" s="43"/>
      <c r="Z24" s="33" t="s">
        <v>133</v>
      </c>
      <c r="AA24" s="33" t="s">
        <v>134</v>
      </c>
      <c r="AB24" s="33" t="s">
        <v>50</v>
      </c>
    </row>
    <row r="25" spans="1:28" ht="22.5">
      <c r="A25" s="26" t="s">
        <v>135</v>
      </c>
      <c r="B25" s="26" t="s">
        <v>136</v>
      </c>
      <c r="C25" s="26"/>
      <c r="D25" s="26">
        <v>31796395</v>
      </c>
      <c r="E25" s="46" t="s">
        <v>39</v>
      </c>
      <c r="F25" s="30"/>
      <c r="G25" s="26" t="s">
        <v>137</v>
      </c>
      <c r="H25" s="35" t="s">
        <v>118</v>
      </c>
      <c r="I25" s="26" t="s">
        <v>42</v>
      </c>
      <c r="J25" s="32" t="s">
        <v>43</v>
      </c>
      <c r="K25" s="31" t="s">
        <v>138</v>
      </c>
      <c r="L25" s="31" t="s">
        <v>139</v>
      </c>
      <c r="M25" s="31" t="s">
        <v>140</v>
      </c>
      <c r="N25" s="49" t="s">
        <v>47</v>
      </c>
      <c r="O25" s="27">
        <v>18</v>
      </c>
      <c r="P25" s="27"/>
      <c r="Q25" s="28">
        <v>69.654722049</v>
      </c>
      <c r="R25" s="28"/>
      <c r="S25" s="49" t="s">
        <v>47</v>
      </c>
      <c r="T25" s="49" t="s">
        <v>47</v>
      </c>
      <c r="U25" s="50" t="s">
        <v>47</v>
      </c>
      <c r="V25" s="25">
        <v>0.99970800000000004</v>
      </c>
      <c r="W25" s="27"/>
      <c r="X25" s="27"/>
      <c r="Y25" s="43"/>
      <c r="Z25" s="33" t="s">
        <v>141</v>
      </c>
      <c r="AA25" s="33" t="s">
        <v>135</v>
      </c>
      <c r="AB25" s="33" t="s">
        <v>50</v>
      </c>
    </row>
    <row r="26" spans="1:28" ht="22.5">
      <c r="A26" s="26" t="s">
        <v>142</v>
      </c>
      <c r="B26" s="26" t="s">
        <v>143</v>
      </c>
      <c r="C26" s="26"/>
      <c r="D26" s="26">
        <v>31556190</v>
      </c>
      <c r="E26" s="46" t="s">
        <v>39</v>
      </c>
      <c r="F26" s="30"/>
      <c r="G26" s="26" t="s">
        <v>144</v>
      </c>
      <c r="H26" s="35" t="s">
        <v>81</v>
      </c>
      <c r="I26" s="26" t="s">
        <v>42</v>
      </c>
      <c r="J26" s="32" t="s">
        <v>43</v>
      </c>
      <c r="K26" s="31" t="s">
        <v>145</v>
      </c>
      <c r="L26" s="31" t="s">
        <v>146</v>
      </c>
      <c r="M26" s="31" t="s">
        <v>147</v>
      </c>
      <c r="N26" s="49" t="s">
        <v>47</v>
      </c>
      <c r="O26" s="27">
        <v>6</v>
      </c>
      <c r="P26" s="27"/>
      <c r="Q26" s="28">
        <v>62.683333316500004</v>
      </c>
      <c r="R26" s="28"/>
      <c r="S26" s="49" t="s">
        <v>47</v>
      </c>
      <c r="T26" s="49" t="s">
        <v>47</v>
      </c>
      <c r="U26" s="50" t="s">
        <v>47</v>
      </c>
      <c r="V26" s="25">
        <v>0.95175100000000001</v>
      </c>
      <c r="W26" s="27"/>
      <c r="X26" s="27"/>
      <c r="Y26" s="43"/>
      <c r="Z26" s="33" t="s">
        <v>148</v>
      </c>
      <c r="AA26" s="33" t="s">
        <v>142</v>
      </c>
      <c r="AB26" s="33" t="s">
        <v>50</v>
      </c>
    </row>
    <row r="27" spans="1:28" ht="22.5">
      <c r="A27" s="26" t="s">
        <v>149</v>
      </c>
      <c r="B27" s="26" t="s">
        <v>150</v>
      </c>
      <c r="C27" s="26"/>
      <c r="D27" s="26">
        <v>31907330</v>
      </c>
      <c r="E27" s="46" t="s">
        <v>39</v>
      </c>
      <c r="F27" s="30"/>
      <c r="G27" s="26" t="s">
        <v>151</v>
      </c>
      <c r="H27" s="35" t="s">
        <v>118</v>
      </c>
      <c r="I27" s="26" t="s">
        <v>42</v>
      </c>
      <c r="J27" s="32" t="s">
        <v>43</v>
      </c>
      <c r="K27" s="31" t="s">
        <v>138</v>
      </c>
      <c r="L27" s="31" t="s">
        <v>139</v>
      </c>
      <c r="M27" s="31" t="s">
        <v>152</v>
      </c>
      <c r="N27" s="49" t="s">
        <v>47</v>
      </c>
      <c r="O27" s="27">
        <v>0</v>
      </c>
      <c r="P27" s="27"/>
      <c r="Q27" s="28">
        <v>0</v>
      </c>
      <c r="R27" s="28"/>
      <c r="S27" s="49" t="s">
        <v>47</v>
      </c>
      <c r="T27" s="49" t="s">
        <v>47</v>
      </c>
      <c r="U27" s="50" t="s">
        <v>47</v>
      </c>
      <c r="V27" s="25">
        <v>1</v>
      </c>
      <c r="W27" s="27"/>
      <c r="X27" s="27"/>
      <c r="Y27" s="43"/>
      <c r="Z27" s="33" t="s">
        <v>150</v>
      </c>
      <c r="AA27" s="33" t="s">
        <v>149</v>
      </c>
      <c r="AB27" s="33" t="s">
        <v>50</v>
      </c>
    </row>
    <row r="28" spans="1:28" ht="22.5">
      <c r="A28" s="26" t="s">
        <v>153</v>
      </c>
      <c r="B28" s="26" t="s">
        <v>154</v>
      </c>
      <c r="C28" s="26"/>
      <c r="D28" s="26">
        <v>73170</v>
      </c>
      <c r="E28" s="46" t="s">
        <v>39</v>
      </c>
      <c r="F28" s="30"/>
      <c r="G28" s="26" t="s">
        <v>155</v>
      </c>
      <c r="H28" s="35" t="s">
        <v>81</v>
      </c>
      <c r="I28" s="26" t="s">
        <v>42</v>
      </c>
      <c r="J28" s="32" t="s">
        <v>43</v>
      </c>
      <c r="K28" s="31" t="s">
        <v>44</v>
      </c>
      <c r="L28" s="31" t="s">
        <v>45</v>
      </c>
      <c r="M28" s="31" t="s">
        <v>156</v>
      </c>
      <c r="N28" s="49" t="s">
        <v>47</v>
      </c>
      <c r="O28" s="27">
        <v>59</v>
      </c>
      <c r="P28" s="27"/>
      <c r="Q28" s="28">
        <v>241.02777689380002</v>
      </c>
      <c r="R28" s="28"/>
      <c r="S28" s="49" t="s">
        <v>47</v>
      </c>
      <c r="T28" s="49" t="s">
        <v>47</v>
      </c>
      <c r="U28" s="50" t="s">
        <v>47</v>
      </c>
      <c r="V28" s="25">
        <v>1</v>
      </c>
      <c r="W28" s="27"/>
      <c r="X28" s="27"/>
      <c r="Y28" s="43"/>
      <c r="Z28" s="33" t="s">
        <v>157</v>
      </c>
      <c r="AA28" s="33" t="s">
        <v>153</v>
      </c>
      <c r="AB28" s="33" t="s">
        <v>50</v>
      </c>
    </row>
    <row r="29" spans="1:28" ht="22.5">
      <c r="A29" s="26" t="s">
        <v>158</v>
      </c>
      <c r="B29" s="26" t="s">
        <v>159</v>
      </c>
      <c r="C29" s="26"/>
      <c r="D29" s="26">
        <v>66980</v>
      </c>
      <c r="E29" s="46" t="s">
        <v>39</v>
      </c>
      <c r="F29" s="30"/>
      <c r="G29" s="26" t="s">
        <v>160</v>
      </c>
      <c r="H29" s="35" t="s">
        <v>41</v>
      </c>
      <c r="I29" s="26" t="s">
        <v>42</v>
      </c>
      <c r="J29" s="32" t="s">
        <v>43</v>
      </c>
      <c r="K29" s="31" t="s">
        <v>44</v>
      </c>
      <c r="L29" s="31" t="s">
        <v>45</v>
      </c>
      <c r="M29" s="31" t="s">
        <v>161</v>
      </c>
      <c r="N29" s="49" t="s">
        <v>47</v>
      </c>
      <c r="O29" s="27">
        <v>18</v>
      </c>
      <c r="P29" s="27"/>
      <c r="Q29" s="28">
        <v>4.4747219154</v>
      </c>
      <c r="R29" s="28"/>
      <c r="S29" s="49" t="s">
        <v>47</v>
      </c>
      <c r="T29" s="49" t="s">
        <v>47</v>
      </c>
      <c r="U29" s="50" t="s">
        <v>47</v>
      </c>
      <c r="V29" s="25">
        <v>0.99743599999999999</v>
      </c>
      <c r="W29" s="27"/>
      <c r="X29" s="27"/>
      <c r="Y29" s="43"/>
      <c r="Z29" s="33" t="s">
        <v>162</v>
      </c>
      <c r="AA29" s="33" t="s">
        <v>158</v>
      </c>
      <c r="AB29" s="33" t="s">
        <v>50</v>
      </c>
    </row>
    <row r="30" spans="1:28" ht="22.5">
      <c r="A30" s="26" t="s">
        <v>163</v>
      </c>
      <c r="B30" s="26" t="s">
        <v>164</v>
      </c>
      <c r="C30" s="26"/>
      <c r="D30" s="26">
        <v>33107920</v>
      </c>
      <c r="E30" s="46" t="s">
        <v>39</v>
      </c>
      <c r="F30" s="30"/>
      <c r="G30" s="26" t="s">
        <v>165</v>
      </c>
      <c r="H30" s="35" t="s">
        <v>97</v>
      </c>
      <c r="I30" s="26" t="s">
        <v>42</v>
      </c>
      <c r="J30" s="32" t="s">
        <v>43</v>
      </c>
      <c r="K30" s="31" t="s">
        <v>166</v>
      </c>
      <c r="L30" s="31" t="s">
        <v>167</v>
      </c>
      <c r="M30" s="31" t="s">
        <v>168</v>
      </c>
      <c r="N30" s="49" t="s">
        <v>47</v>
      </c>
      <c r="O30" s="27">
        <v>7</v>
      </c>
      <c r="P30" s="27"/>
      <c r="Q30" s="28">
        <v>3.5958332998000002</v>
      </c>
      <c r="R30" s="28"/>
      <c r="S30" s="49" t="s">
        <v>47</v>
      </c>
      <c r="T30" s="49" t="s">
        <v>47</v>
      </c>
      <c r="U30" s="50" t="s">
        <v>47</v>
      </c>
      <c r="V30" s="25">
        <v>0.95541900000000002</v>
      </c>
      <c r="W30" s="27"/>
      <c r="X30" s="27"/>
      <c r="Y30" s="43"/>
      <c r="Z30" s="33" t="s">
        <v>169</v>
      </c>
      <c r="AA30" s="33" t="s">
        <v>163</v>
      </c>
      <c r="AB30" s="33" t="s">
        <v>50</v>
      </c>
    </row>
    <row r="31" spans="1:28" ht="25.5">
      <c r="A31" s="26" t="s">
        <v>170</v>
      </c>
      <c r="B31" s="26" t="s">
        <v>171</v>
      </c>
      <c r="C31" s="26"/>
      <c r="D31" s="26">
        <v>30655195</v>
      </c>
      <c r="E31" s="46" t="s">
        <v>39</v>
      </c>
      <c r="F31" s="30"/>
      <c r="G31" s="26" t="s">
        <v>172</v>
      </c>
      <c r="H31" s="35" t="s">
        <v>118</v>
      </c>
      <c r="I31" s="26" t="s">
        <v>173</v>
      </c>
      <c r="J31" s="32" t="s">
        <v>43</v>
      </c>
      <c r="K31" s="31" t="s">
        <v>174</v>
      </c>
      <c r="L31" s="31" t="s">
        <v>175</v>
      </c>
      <c r="M31" s="31" t="s">
        <v>176</v>
      </c>
      <c r="N31" s="49" t="s">
        <v>47</v>
      </c>
      <c r="O31" s="27">
        <v>20</v>
      </c>
      <c r="P31" s="27"/>
      <c r="Q31" s="28">
        <v>97.314999865600001</v>
      </c>
      <c r="R31" s="28"/>
      <c r="S31" s="49" t="s">
        <v>47</v>
      </c>
      <c r="T31" s="49" t="s">
        <v>47</v>
      </c>
      <c r="U31" s="50" t="s">
        <v>47</v>
      </c>
      <c r="V31" s="25">
        <v>1</v>
      </c>
      <c r="W31" s="27"/>
      <c r="X31" s="27"/>
      <c r="Y31" s="43"/>
      <c r="Z31" s="33" t="s">
        <v>177</v>
      </c>
      <c r="AA31" s="33" t="s">
        <v>170</v>
      </c>
      <c r="AB31" s="33" t="s">
        <v>50</v>
      </c>
    </row>
    <row r="32" spans="1:28" ht="14.25">
      <c r="A32" s="26" t="s">
        <v>178</v>
      </c>
      <c r="B32" s="26" t="s">
        <v>179</v>
      </c>
      <c r="C32" s="26"/>
      <c r="D32" s="26">
        <v>30658415</v>
      </c>
      <c r="E32" s="46" t="s">
        <v>39</v>
      </c>
      <c r="F32" s="30"/>
      <c r="G32" s="26">
        <v>10654</v>
      </c>
      <c r="H32" s="35" t="s">
        <v>118</v>
      </c>
      <c r="I32" s="26" t="s">
        <v>180</v>
      </c>
      <c r="J32" s="32" t="s">
        <v>43</v>
      </c>
      <c r="K32" s="31" t="s">
        <v>174</v>
      </c>
      <c r="L32" s="31" t="s">
        <v>175</v>
      </c>
      <c r="M32" s="31" t="s">
        <v>181</v>
      </c>
      <c r="N32" s="49" t="s">
        <v>47</v>
      </c>
      <c r="O32" s="27">
        <v>0</v>
      </c>
      <c r="P32" s="27"/>
      <c r="Q32" s="28">
        <v>0</v>
      </c>
      <c r="R32" s="28"/>
      <c r="S32" s="49" t="s">
        <v>47</v>
      </c>
      <c r="T32" s="49" t="s">
        <v>47</v>
      </c>
      <c r="U32" s="50" t="s">
        <v>47</v>
      </c>
      <c r="V32" s="25">
        <v>0.96435700000000002</v>
      </c>
      <c r="W32" s="27"/>
      <c r="X32" s="27"/>
      <c r="Y32" s="43"/>
      <c r="Z32" s="33" t="s">
        <v>182</v>
      </c>
      <c r="AA32" s="33" t="s">
        <v>178</v>
      </c>
      <c r="AB32" s="33" t="s">
        <v>114</v>
      </c>
    </row>
    <row r="33" spans="1:28" ht="14.25">
      <c r="A33" s="26" t="s">
        <v>183</v>
      </c>
      <c r="B33" s="26" t="s">
        <v>184</v>
      </c>
      <c r="C33" s="26"/>
      <c r="D33" s="26">
        <v>70225</v>
      </c>
      <c r="E33" s="46" t="s">
        <v>39</v>
      </c>
      <c r="F33" s="30"/>
      <c r="G33" s="26">
        <v>10594</v>
      </c>
      <c r="H33" s="35" t="s">
        <v>81</v>
      </c>
      <c r="I33" s="26" t="s">
        <v>180</v>
      </c>
      <c r="J33" s="32" t="s">
        <v>43</v>
      </c>
      <c r="K33" s="31" t="s">
        <v>44</v>
      </c>
      <c r="L33" s="31" t="s">
        <v>45</v>
      </c>
      <c r="M33" s="31" t="s">
        <v>185</v>
      </c>
      <c r="N33" s="49" t="s">
        <v>47</v>
      </c>
      <c r="O33" s="27">
        <v>136</v>
      </c>
      <c r="P33" s="27"/>
      <c r="Q33" s="28">
        <v>466.83083070180015</v>
      </c>
      <c r="R33" s="28"/>
      <c r="S33" s="49" t="s">
        <v>47</v>
      </c>
      <c r="T33" s="49" t="s">
        <v>47</v>
      </c>
      <c r="U33" s="50" t="s">
        <v>47</v>
      </c>
      <c r="V33" s="25">
        <v>0.99996200000000002</v>
      </c>
      <c r="W33" s="27"/>
      <c r="X33" s="27"/>
      <c r="Y33" s="43"/>
      <c r="Z33" s="33" t="s">
        <v>186</v>
      </c>
      <c r="AA33" s="33" t="s">
        <v>183</v>
      </c>
      <c r="AB33" s="33" t="s">
        <v>114</v>
      </c>
    </row>
    <row r="34" spans="1:28" ht="25.5">
      <c r="A34" s="26" t="s">
        <v>187</v>
      </c>
      <c r="B34" s="26" t="s">
        <v>188</v>
      </c>
      <c r="C34" s="26"/>
      <c r="D34" s="26">
        <v>70310</v>
      </c>
      <c r="E34" s="46" t="s">
        <v>39</v>
      </c>
      <c r="F34" s="30"/>
      <c r="G34" s="26" t="s">
        <v>189</v>
      </c>
      <c r="H34" s="35" t="s">
        <v>81</v>
      </c>
      <c r="I34" s="26" t="s">
        <v>173</v>
      </c>
      <c r="J34" s="32" t="s">
        <v>43</v>
      </c>
      <c r="K34" s="31" t="s">
        <v>44</v>
      </c>
      <c r="L34" s="31" t="s">
        <v>45</v>
      </c>
      <c r="M34" s="31" t="s">
        <v>190</v>
      </c>
      <c r="N34" s="49" t="s">
        <v>47</v>
      </c>
      <c r="O34" s="27">
        <v>7</v>
      </c>
      <c r="P34" s="27"/>
      <c r="Q34" s="28">
        <v>22.541665510300003</v>
      </c>
      <c r="R34" s="28"/>
      <c r="S34" s="49" t="s">
        <v>47</v>
      </c>
      <c r="T34" s="49" t="s">
        <v>47</v>
      </c>
      <c r="U34" s="50" t="s">
        <v>47</v>
      </c>
      <c r="V34" s="25">
        <v>0.93656399999999995</v>
      </c>
      <c r="W34" s="27"/>
      <c r="X34" s="27"/>
      <c r="Y34" s="43"/>
      <c r="Z34" s="33" t="s">
        <v>191</v>
      </c>
      <c r="AA34" s="33" t="s">
        <v>187</v>
      </c>
      <c r="AB34" s="33" t="s">
        <v>50</v>
      </c>
    </row>
    <row r="35" spans="1:28" ht="25.5">
      <c r="A35" s="26" t="s">
        <v>192</v>
      </c>
      <c r="B35" s="26" t="s">
        <v>193</v>
      </c>
      <c r="C35" s="26"/>
      <c r="D35" s="26">
        <v>30663805</v>
      </c>
      <c r="E35" s="46" t="s">
        <v>39</v>
      </c>
      <c r="F35" s="30"/>
      <c r="G35" s="26" t="s">
        <v>194</v>
      </c>
      <c r="H35" s="35" t="s">
        <v>81</v>
      </c>
      <c r="I35" s="26" t="s">
        <v>109</v>
      </c>
      <c r="J35" s="32" t="s">
        <v>43</v>
      </c>
      <c r="K35" s="31" t="s">
        <v>195</v>
      </c>
      <c r="L35" s="31" t="s">
        <v>196</v>
      </c>
      <c r="M35" s="31" t="s">
        <v>197</v>
      </c>
      <c r="N35" s="49" t="s">
        <v>47</v>
      </c>
      <c r="O35" s="27">
        <v>43</v>
      </c>
      <c r="P35" s="27"/>
      <c r="Q35" s="28">
        <v>654.44111103029968</v>
      </c>
      <c r="R35" s="28"/>
      <c r="S35" s="49" t="s">
        <v>47</v>
      </c>
      <c r="T35" s="49" t="s">
        <v>47</v>
      </c>
      <c r="U35" s="50" t="s">
        <v>47</v>
      </c>
      <c r="V35" s="25">
        <v>0.84816999999999998</v>
      </c>
      <c r="W35" s="27" t="str">
        <f>VLOOKUP(A35,'[1]Annual return template'!$A$1:$Z$80,16,FALSE)</f>
        <v>Sensor failure / issue</v>
      </c>
      <c r="X35" s="27" t="str">
        <f>VLOOKUP(A35,'[1]Annual return template'!$A$1:$Z$80,17,FALSE)</f>
        <v>Resolved - Feburary</v>
      </c>
      <c r="Y35" s="43"/>
      <c r="Z35" s="33" t="s">
        <v>198</v>
      </c>
      <c r="AA35" s="33" t="s">
        <v>192</v>
      </c>
      <c r="AB35" s="33" t="s">
        <v>114</v>
      </c>
    </row>
    <row r="36" spans="1:28" ht="14.25">
      <c r="A36" s="26" t="s">
        <v>199</v>
      </c>
      <c r="B36" s="26" t="s">
        <v>200</v>
      </c>
      <c r="C36" s="26"/>
      <c r="D36" s="26">
        <v>32809925</v>
      </c>
      <c r="E36" s="46" t="s">
        <v>39</v>
      </c>
      <c r="F36" s="30"/>
      <c r="G36" s="26">
        <v>10639</v>
      </c>
      <c r="H36" s="35" t="s">
        <v>118</v>
      </c>
      <c r="I36" s="26" t="s">
        <v>180</v>
      </c>
      <c r="J36" s="32" t="s">
        <v>43</v>
      </c>
      <c r="K36" s="31" t="s">
        <v>201</v>
      </c>
      <c r="L36" s="31" t="s">
        <v>202</v>
      </c>
      <c r="M36" s="31" t="s">
        <v>203</v>
      </c>
      <c r="N36" s="49" t="s">
        <v>47</v>
      </c>
      <c r="O36" s="27">
        <v>27</v>
      </c>
      <c r="P36" s="27"/>
      <c r="Q36" s="28">
        <v>19.264166398499999</v>
      </c>
      <c r="R36" s="28"/>
      <c r="S36" s="49" t="s">
        <v>47</v>
      </c>
      <c r="T36" s="49" t="s">
        <v>47</v>
      </c>
      <c r="U36" s="50" t="s">
        <v>47</v>
      </c>
      <c r="V36" s="25">
        <v>0.94747400000000004</v>
      </c>
      <c r="W36" s="27"/>
      <c r="X36" s="27"/>
      <c r="Y36" s="43"/>
      <c r="Z36" s="33" t="s">
        <v>204</v>
      </c>
      <c r="AA36" s="33" t="s">
        <v>199</v>
      </c>
      <c r="AB36" s="33" t="s">
        <v>114</v>
      </c>
    </row>
    <row r="37" spans="1:28" ht="22.5">
      <c r="A37" s="26" t="s">
        <v>205</v>
      </c>
      <c r="B37" s="26" t="s">
        <v>206</v>
      </c>
      <c r="C37" s="26"/>
      <c r="D37" s="26">
        <v>31321110</v>
      </c>
      <c r="E37" s="46" t="s">
        <v>39</v>
      </c>
      <c r="F37" s="30"/>
      <c r="G37" s="26" t="s">
        <v>207</v>
      </c>
      <c r="H37" s="35" t="s">
        <v>81</v>
      </c>
      <c r="I37" s="26" t="s">
        <v>180</v>
      </c>
      <c r="J37" s="32" t="s">
        <v>43</v>
      </c>
      <c r="K37" s="31" t="s">
        <v>119</v>
      </c>
      <c r="L37" s="31" t="s">
        <v>120</v>
      </c>
      <c r="M37" s="31" t="s">
        <v>208</v>
      </c>
      <c r="N37" s="49" t="s">
        <v>47</v>
      </c>
      <c r="O37" s="27">
        <v>40</v>
      </c>
      <c r="P37" s="27"/>
      <c r="Q37" s="28">
        <v>221.27638821110008</v>
      </c>
      <c r="R37" s="28"/>
      <c r="S37" s="49" t="s">
        <v>47</v>
      </c>
      <c r="T37" s="49" t="s">
        <v>47</v>
      </c>
      <c r="U37" s="50" t="s">
        <v>47</v>
      </c>
      <c r="V37" s="25">
        <v>0.99906399999999995</v>
      </c>
      <c r="W37" s="27"/>
      <c r="X37" s="27"/>
      <c r="Y37" s="43"/>
      <c r="Z37" s="33" t="s">
        <v>209</v>
      </c>
      <c r="AA37" s="33" t="s">
        <v>205</v>
      </c>
      <c r="AB37" s="33" t="s">
        <v>114</v>
      </c>
    </row>
    <row r="38" spans="1:28" ht="25.5">
      <c r="A38" s="26" t="s">
        <v>210</v>
      </c>
      <c r="B38" s="26" t="s">
        <v>211</v>
      </c>
      <c r="C38" s="26"/>
      <c r="D38" s="26">
        <v>33258705</v>
      </c>
      <c r="E38" s="46" t="s">
        <v>39</v>
      </c>
      <c r="F38" s="30"/>
      <c r="G38" s="26" t="s">
        <v>212</v>
      </c>
      <c r="H38" s="35" t="s">
        <v>118</v>
      </c>
      <c r="I38" s="26" t="s">
        <v>109</v>
      </c>
      <c r="J38" s="32" t="s">
        <v>43</v>
      </c>
      <c r="K38" s="31" t="s">
        <v>213</v>
      </c>
      <c r="L38" s="31" t="s">
        <v>214</v>
      </c>
      <c r="M38" s="31" t="s">
        <v>215</v>
      </c>
      <c r="N38" s="49" t="s">
        <v>47</v>
      </c>
      <c r="O38" s="27">
        <v>90</v>
      </c>
      <c r="P38" s="27"/>
      <c r="Q38" s="28">
        <v>1327.1449996100994</v>
      </c>
      <c r="R38" s="28"/>
      <c r="S38" s="49" t="s">
        <v>47</v>
      </c>
      <c r="T38" s="49" t="s">
        <v>47</v>
      </c>
      <c r="U38" s="50" t="s">
        <v>47</v>
      </c>
      <c r="V38" s="25">
        <v>0.99814700000000001</v>
      </c>
      <c r="W38" s="27"/>
      <c r="X38" s="27"/>
      <c r="Y38" s="43"/>
      <c r="Z38" s="33" t="s">
        <v>216</v>
      </c>
      <c r="AA38" s="33" t="s">
        <v>210</v>
      </c>
      <c r="AB38" s="33" t="s">
        <v>114</v>
      </c>
    </row>
    <row r="39" spans="1:28" ht="25.5">
      <c r="A39" s="26" t="s">
        <v>217</v>
      </c>
      <c r="B39" s="26" t="s">
        <v>218</v>
      </c>
      <c r="C39" s="26"/>
      <c r="D39" s="26">
        <v>72773</v>
      </c>
      <c r="E39" s="46" t="s">
        <v>39</v>
      </c>
      <c r="F39" s="30"/>
      <c r="G39" s="26" t="s">
        <v>219</v>
      </c>
      <c r="H39" s="35" t="s">
        <v>81</v>
      </c>
      <c r="I39" s="26" t="s">
        <v>109</v>
      </c>
      <c r="J39" s="32" t="s">
        <v>43</v>
      </c>
      <c r="K39" s="31" t="s">
        <v>44</v>
      </c>
      <c r="L39" s="31" t="s">
        <v>45</v>
      </c>
      <c r="M39" s="31" t="s">
        <v>220</v>
      </c>
      <c r="N39" s="49" t="s">
        <v>47</v>
      </c>
      <c r="O39" s="27">
        <v>55</v>
      </c>
      <c r="P39" s="27"/>
      <c r="Q39" s="28">
        <v>508.13999865720018</v>
      </c>
      <c r="R39" s="28"/>
      <c r="S39" s="49" t="s">
        <v>47</v>
      </c>
      <c r="T39" s="49" t="s">
        <v>47</v>
      </c>
      <c r="U39" s="50" t="s">
        <v>47</v>
      </c>
      <c r="V39" s="25">
        <v>0.71117600000000003</v>
      </c>
      <c r="W39" s="27" t="str">
        <f>VLOOKUP(A39,'[1]Annual return template'!$A$1:$Z$80,16,FALSE)</f>
        <v>Sensor failure / issue</v>
      </c>
      <c r="X39" s="27" t="str">
        <f>VLOOKUP(A39,'[1]Annual return template'!$A$1:$Z$80,17,FALSE)</f>
        <v>Resolved - May</v>
      </c>
      <c r="Y39" s="43"/>
      <c r="Z39" s="33" t="s">
        <v>221</v>
      </c>
      <c r="AA39" s="33" t="s">
        <v>217</v>
      </c>
      <c r="AB39" s="33" t="s">
        <v>114</v>
      </c>
    </row>
    <row r="40" spans="1:28" ht="14.25">
      <c r="A40" s="26" t="s">
        <v>222</v>
      </c>
      <c r="B40" s="26" t="s">
        <v>223</v>
      </c>
      <c r="C40" s="26"/>
      <c r="D40" s="26">
        <v>64403</v>
      </c>
      <c r="E40" s="46" t="s">
        <v>39</v>
      </c>
      <c r="F40" s="30"/>
      <c r="G40" s="26">
        <v>10593</v>
      </c>
      <c r="H40" s="35" t="s">
        <v>118</v>
      </c>
      <c r="I40" s="26" t="s">
        <v>180</v>
      </c>
      <c r="J40" s="32" t="s">
        <v>43</v>
      </c>
      <c r="K40" s="31" t="s">
        <v>44</v>
      </c>
      <c r="L40" s="31" t="s">
        <v>45</v>
      </c>
      <c r="M40" s="31" t="s">
        <v>224</v>
      </c>
      <c r="N40" s="49" t="s">
        <v>47</v>
      </c>
      <c r="O40" s="27">
        <v>16</v>
      </c>
      <c r="P40" s="27"/>
      <c r="Q40" s="28">
        <v>2.3919442989000004</v>
      </c>
      <c r="R40" s="28"/>
      <c r="S40" s="49" t="s">
        <v>47</v>
      </c>
      <c r="T40" s="49" t="s">
        <v>47</v>
      </c>
      <c r="U40" s="50" t="s">
        <v>47</v>
      </c>
      <c r="V40" s="25">
        <v>0.95983300000000005</v>
      </c>
      <c r="W40" s="27" t="str">
        <f>VLOOKUP(A40,'[1]Annual return template'!$A$1:$Z$80,16,FALSE)</f>
        <v>Sensor failure / issue</v>
      </c>
      <c r="X40" s="27" t="str">
        <f>VLOOKUP(A40,'[1]Annual return template'!$A$1:$Z$80,17,FALSE)</f>
        <v>Resolved - July</v>
      </c>
      <c r="Y40" s="43"/>
      <c r="Z40" s="33" t="s">
        <v>225</v>
      </c>
      <c r="AA40" s="33" t="s">
        <v>222</v>
      </c>
      <c r="AB40" s="33" t="s">
        <v>114</v>
      </c>
    </row>
    <row r="41" spans="1:28" ht="25.5">
      <c r="A41" s="26" t="s">
        <v>226</v>
      </c>
      <c r="B41" s="26" t="s">
        <v>227</v>
      </c>
      <c r="C41" s="26"/>
      <c r="D41" s="26">
        <v>31468285</v>
      </c>
      <c r="E41" s="46" t="s">
        <v>39</v>
      </c>
      <c r="F41" s="30"/>
      <c r="G41" s="26" t="s">
        <v>228</v>
      </c>
      <c r="H41" s="35" t="s">
        <v>81</v>
      </c>
      <c r="I41" s="26" t="s">
        <v>109</v>
      </c>
      <c r="J41" s="32" t="s">
        <v>43</v>
      </c>
      <c r="K41" s="31" t="s">
        <v>145</v>
      </c>
      <c r="L41" s="31" t="s">
        <v>146</v>
      </c>
      <c r="M41" s="31" t="s">
        <v>229</v>
      </c>
      <c r="N41" s="49" t="s">
        <v>47</v>
      </c>
      <c r="O41" s="27">
        <v>77</v>
      </c>
      <c r="P41" s="27"/>
      <c r="Q41" s="28">
        <v>1153.829993157801</v>
      </c>
      <c r="R41" s="28"/>
      <c r="S41" s="49" t="s">
        <v>47</v>
      </c>
      <c r="T41" s="49" t="s">
        <v>47</v>
      </c>
      <c r="U41" s="50" t="s">
        <v>47</v>
      </c>
      <c r="V41" s="25">
        <v>0.99997800000000003</v>
      </c>
      <c r="W41" s="27"/>
      <c r="X41" s="27"/>
      <c r="Y41" s="43"/>
      <c r="Z41" s="33" t="s">
        <v>230</v>
      </c>
      <c r="AA41" s="33" t="s">
        <v>226</v>
      </c>
      <c r="AB41" s="33" t="s">
        <v>114</v>
      </c>
    </row>
    <row r="42" spans="1:28" ht="25.5">
      <c r="A42" s="26" t="s">
        <v>231</v>
      </c>
      <c r="B42" s="26" t="s">
        <v>232</v>
      </c>
      <c r="C42" s="26"/>
      <c r="D42" s="26">
        <v>32967185</v>
      </c>
      <c r="E42" s="46" t="s">
        <v>39</v>
      </c>
      <c r="F42" s="30"/>
      <c r="G42" s="26" t="s">
        <v>233</v>
      </c>
      <c r="H42" s="35" t="s">
        <v>118</v>
      </c>
      <c r="I42" s="26" t="s">
        <v>109</v>
      </c>
      <c r="J42" s="32" t="s">
        <v>43</v>
      </c>
      <c r="K42" s="31" t="s">
        <v>234</v>
      </c>
      <c r="L42" s="31" t="s">
        <v>235</v>
      </c>
      <c r="M42" s="31" t="s">
        <v>236</v>
      </c>
      <c r="N42" s="49" t="s">
        <v>47</v>
      </c>
      <c r="O42" s="27">
        <v>141</v>
      </c>
      <c r="P42" s="27"/>
      <c r="Q42" s="28">
        <v>3067.9152776154001</v>
      </c>
      <c r="R42" s="28"/>
      <c r="S42" s="49" t="s">
        <v>47</v>
      </c>
      <c r="T42" s="49" t="s">
        <v>47</v>
      </c>
      <c r="U42" s="50" t="s">
        <v>47</v>
      </c>
      <c r="V42" s="25">
        <v>0.99997199999999997</v>
      </c>
      <c r="W42" s="27"/>
      <c r="X42" s="27"/>
      <c r="Y42" s="43"/>
      <c r="Z42" s="33" t="s">
        <v>237</v>
      </c>
      <c r="AA42" s="33" t="s">
        <v>231</v>
      </c>
      <c r="AB42" s="33" t="s">
        <v>114</v>
      </c>
    </row>
    <row r="43" spans="1:28" ht="25.5">
      <c r="A43" s="41" t="s">
        <v>238</v>
      </c>
      <c r="B43" s="26" t="s">
        <v>239</v>
      </c>
      <c r="C43" s="41" t="s">
        <v>240</v>
      </c>
      <c r="D43" s="26">
        <v>62263</v>
      </c>
      <c r="E43" s="46" t="s">
        <v>39</v>
      </c>
      <c r="F43" s="30"/>
      <c r="G43" s="47" t="s">
        <v>241</v>
      </c>
      <c r="H43" s="35" t="s">
        <v>97</v>
      </c>
      <c r="I43" s="26" t="s">
        <v>180</v>
      </c>
      <c r="J43" s="32" t="s">
        <v>43</v>
      </c>
      <c r="K43" s="31" t="s">
        <v>166</v>
      </c>
      <c r="L43" s="31" t="s">
        <v>167</v>
      </c>
      <c r="M43" s="31" t="s">
        <v>242</v>
      </c>
      <c r="N43" s="49" t="s">
        <v>47</v>
      </c>
      <c r="O43" s="27">
        <v>60</v>
      </c>
      <c r="P43" s="27"/>
      <c r="Q43" s="28">
        <v>84.235553369800058</v>
      </c>
      <c r="R43" s="28"/>
      <c r="S43" s="49" t="s">
        <v>47</v>
      </c>
      <c r="T43" s="49" t="s">
        <v>47</v>
      </c>
      <c r="U43" s="50" t="s">
        <v>47</v>
      </c>
      <c r="V43" s="25">
        <v>0.95263699999999996</v>
      </c>
      <c r="W43" s="27"/>
      <c r="X43" s="27"/>
      <c r="Y43" s="43"/>
      <c r="Z43" s="33" t="s">
        <v>243</v>
      </c>
      <c r="AA43" s="33" t="s">
        <v>238</v>
      </c>
      <c r="AB43" s="33" t="s">
        <v>114</v>
      </c>
    </row>
    <row r="44" spans="1:28" ht="14.25">
      <c r="A44" s="41" t="s">
        <v>238</v>
      </c>
      <c r="B44" s="26" t="s">
        <v>239</v>
      </c>
      <c r="C44" s="41" t="s">
        <v>244</v>
      </c>
      <c r="D44" s="26">
        <v>62266</v>
      </c>
      <c r="E44" s="46" t="s">
        <v>39</v>
      </c>
      <c r="F44" s="30"/>
      <c r="G44" s="26" t="s">
        <v>245</v>
      </c>
      <c r="H44" s="35" t="s">
        <v>97</v>
      </c>
      <c r="I44" s="26" t="s">
        <v>180</v>
      </c>
      <c r="J44" s="32" t="s">
        <v>43</v>
      </c>
      <c r="K44" s="31" t="s">
        <v>166</v>
      </c>
      <c r="L44" s="31" t="s">
        <v>167</v>
      </c>
      <c r="M44" s="31" t="s">
        <v>242</v>
      </c>
      <c r="N44" s="49" t="s">
        <v>47</v>
      </c>
      <c r="O44" s="27">
        <v>23</v>
      </c>
      <c r="P44" s="27"/>
      <c r="Q44" s="28">
        <v>124.48055422409996</v>
      </c>
      <c r="R44" s="28"/>
      <c r="S44" s="49" t="s">
        <v>47</v>
      </c>
      <c r="T44" s="49" t="s">
        <v>47</v>
      </c>
      <c r="U44" s="50" t="s">
        <v>47</v>
      </c>
      <c r="V44" s="25">
        <v>0.99725699999999995</v>
      </c>
      <c r="W44" s="27"/>
      <c r="X44" s="27"/>
      <c r="Y44" s="43"/>
      <c r="Z44" s="33" t="s">
        <v>243</v>
      </c>
      <c r="AA44" s="33" t="s">
        <v>238</v>
      </c>
      <c r="AB44" s="33" t="s">
        <v>246</v>
      </c>
    </row>
    <row r="45" spans="1:28" ht="25.5">
      <c r="A45" s="26" t="s">
        <v>247</v>
      </c>
      <c r="B45" s="26" t="s">
        <v>248</v>
      </c>
      <c r="C45" s="26"/>
      <c r="D45" s="26">
        <v>33668225</v>
      </c>
      <c r="E45" s="46" t="s">
        <v>39</v>
      </c>
      <c r="F45" s="30"/>
      <c r="G45" s="26">
        <v>10583</v>
      </c>
      <c r="H45" s="35" t="s">
        <v>118</v>
      </c>
      <c r="I45" s="26" t="s">
        <v>180</v>
      </c>
      <c r="J45" s="32" t="s">
        <v>43</v>
      </c>
      <c r="K45" s="31" t="s">
        <v>249</v>
      </c>
      <c r="L45" s="31" t="s">
        <v>250</v>
      </c>
      <c r="M45" s="31" t="s">
        <v>251</v>
      </c>
      <c r="N45" s="49" t="s">
        <v>47</v>
      </c>
      <c r="O45" s="27">
        <v>4</v>
      </c>
      <c r="P45" s="27"/>
      <c r="Q45" s="28">
        <v>2.7233332493999995</v>
      </c>
      <c r="R45" s="28"/>
      <c r="S45" s="49" t="s">
        <v>47</v>
      </c>
      <c r="T45" s="49" t="s">
        <v>47</v>
      </c>
      <c r="U45" s="50" t="s">
        <v>47</v>
      </c>
      <c r="V45" s="25">
        <v>0.76651899999999995</v>
      </c>
      <c r="W45" s="27" t="s">
        <v>53</v>
      </c>
      <c r="X45" s="27" t="s">
        <v>252</v>
      </c>
      <c r="Y45" s="43"/>
      <c r="Z45" s="33" t="s">
        <v>253</v>
      </c>
      <c r="AA45" s="33" t="s">
        <v>247</v>
      </c>
      <c r="AB45" s="33" t="s">
        <v>114</v>
      </c>
    </row>
    <row r="46" spans="1:28" ht="22.5">
      <c r="A46" s="26" t="s">
        <v>254</v>
      </c>
      <c r="B46" s="26" t="s">
        <v>255</v>
      </c>
      <c r="C46" s="26"/>
      <c r="D46" s="26">
        <v>30946180</v>
      </c>
      <c r="E46" s="46" t="s">
        <v>39</v>
      </c>
      <c r="F46" s="30"/>
      <c r="G46" s="26">
        <v>10766</v>
      </c>
      <c r="H46" s="35" t="s">
        <v>256</v>
      </c>
      <c r="I46" s="26" t="s">
        <v>180</v>
      </c>
      <c r="J46" s="32" t="s">
        <v>43</v>
      </c>
      <c r="K46" s="31" t="s">
        <v>257</v>
      </c>
      <c r="L46" s="31" t="s">
        <v>258</v>
      </c>
      <c r="M46" s="31" t="s">
        <v>259</v>
      </c>
      <c r="N46" s="49" t="s">
        <v>47</v>
      </c>
      <c r="O46" s="27">
        <v>7</v>
      </c>
      <c r="P46" s="27"/>
      <c r="Q46" s="28">
        <v>16.284444399799998</v>
      </c>
      <c r="R46" s="28"/>
      <c r="S46" s="49" t="s">
        <v>47</v>
      </c>
      <c r="T46" s="49" t="s">
        <v>47</v>
      </c>
      <c r="U46" s="50" t="s">
        <v>47</v>
      </c>
      <c r="V46" s="25">
        <v>0.99925799999999998</v>
      </c>
      <c r="W46" s="27"/>
      <c r="X46" s="27"/>
      <c r="Y46" s="43"/>
      <c r="Z46" s="33" t="s">
        <v>260</v>
      </c>
      <c r="AA46" s="33" t="s">
        <v>254</v>
      </c>
      <c r="AB46" s="33" t="s">
        <v>114</v>
      </c>
    </row>
    <row r="47" spans="1:28" ht="22.5">
      <c r="A47" s="26" t="s">
        <v>261</v>
      </c>
      <c r="B47" s="26" t="s">
        <v>262</v>
      </c>
      <c r="C47" s="26"/>
      <c r="D47" s="26">
        <v>31796365</v>
      </c>
      <c r="E47" s="46" t="s">
        <v>39</v>
      </c>
      <c r="F47" s="30"/>
      <c r="G47" s="26">
        <v>10768</v>
      </c>
      <c r="H47" s="35" t="s">
        <v>118</v>
      </c>
      <c r="I47" s="26" t="s">
        <v>180</v>
      </c>
      <c r="J47" s="32" t="s">
        <v>43</v>
      </c>
      <c r="K47" s="31" t="s">
        <v>138</v>
      </c>
      <c r="L47" s="31" t="s">
        <v>139</v>
      </c>
      <c r="M47" s="31" t="s">
        <v>263</v>
      </c>
      <c r="N47" s="49" t="s">
        <v>47</v>
      </c>
      <c r="O47" s="27">
        <v>24</v>
      </c>
      <c r="P47" s="27"/>
      <c r="Q47" s="28">
        <v>26.321943293599997</v>
      </c>
      <c r="R47" s="28"/>
      <c r="S47" s="49" t="s">
        <v>47</v>
      </c>
      <c r="T47" s="49" t="s">
        <v>47</v>
      </c>
      <c r="U47" s="50" t="s">
        <v>47</v>
      </c>
      <c r="V47" s="25">
        <v>1</v>
      </c>
      <c r="W47" s="27"/>
      <c r="X47" s="27"/>
      <c r="Y47" s="43"/>
      <c r="Z47" s="33" t="s">
        <v>264</v>
      </c>
      <c r="AA47" s="33" t="s">
        <v>261</v>
      </c>
      <c r="AB47" s="33" t="s">
        <v>114</v>
      </c>
    </row>
    <row r="48" spans="1:28" ht="25.5">
      <c r="A48" s="26" t="s">
        <v>265</v>
      </c>
      <c r="B48" s="26" t="s">
        <v>266</v>
      </c>
      <c r="C48" s="26"/>
      <c r="D48" s="26">
        <v>34372825</v>
      </c>
      <c r="E48" s="46" t="s">
        <v>39</v>
      </c>
      <c r="F48" s="30"/>
      <c r="G48" s="26">
        <v>10584</v>
      </c>
      <c r="H48" s="35" t="s">
        <v>118</v>
      </c>
      <c r="I48" s="26" t="s">
        <v>180</v>
      </c>
      <c r="J48" s="32" t="s">
        <v>43</v>
      </c>
      <c r="K48" s="31" t="s">
        <v>267</v>
      </c>
      <c r="L48" s="31" t="s">
        <v>268</v>
      </c>
      <c r="M48" s="31" t="s">
        <v>269</v>
      </c>
      <c r="N48" s="49" t="s">
        <v>47</v>
      </c>
      <c r="O48" s="27">
        <v>11</v>
      </c>
      <c r="P48" s="27"/>
      <c r="Q48" s="28">
        <v>113.0430554997</v>
      </c>
      <c r="R48" s="28"/>
      <c r="S48" s="49" t="s">
        <v>47</v>
      </c>
      <c r="T48" s="49" t="s">
        <v>47</v>
      </c>
      <c r="U48" s="50" t="s">
        <v>47</v>
      </c>
      <c r="V48" s="25">
        <v>0.74092499999999994</v>
      </c>
      <c r="W48" s="27" t="s">
        <v>53</v>
      </c>
      <c r="X48" s="27" t="s">
        <v>128</v>
      </c>
      <c r="Y48" s="43"/>
      <c r="Z48" s="33" t="s">
        <v>270</v>
      </c>
      <c r="AA48" s="33" t="s">
        <v>265</v>
      </c>
      <c r="AB48" s="33" t="s">
        <v>114</v>
      </c>
    </row>
    <row r="49" spans="1:28" ht="22.5">
      <c r="A49" s="26" t="s">
        <v>271</v>
      </c>
      <c r="B49" s="26" t="s">
        <v>272</v>
      </c>
      <c r="C49" s="26"/>
      <c r="D49" s="26">
        <v>31110262</v>
      </c>
      <c r="E49" s="46" t="s">
        <v>39</v>
      </c>
      <c r="F49" s="30"/>
      <c r="G49" s="26">
        <v>10551</v>
      </c>
      <c r="H49" s="35" t="s">
        <v>256</v>
      </c>
      <c r="I49" s="26" t="s">
        <v>180</v>
      </c>
      <c r="J49" s="32" t="s">
        <v>43</v>
      </c>
      <c r="K49" s="31" t="s">
        <v>273</v>
      </c>
      <c r="L49" s="31" t="s">
        <v>274</v>
      </c>
      <c r="M49" s="31" t="s">
        <v>275</v>
      </c>
      <c r="N49" s="49" t="s">
        <v>47</v>
      </c>
      <c r="O49" s="27">
        <v>66</v>
      </c>
      <c r="P49" s="27"/>
      <c r="Q49" s="28">
        <v>240.36054875639977</v>
      </c>
      <c r="R49" s="28"/>
      <c r="S49" s="49" t="s">
        <v>47</v>
      </c>
      <c r="T49" s="49" t="s">
        <v>47</v>
      </c>
      <c r="U49" s="50" t="s">
        <v>47</v>
      </c>
      <c r="V49" s="25">
        <v>0.99945300000000004</v>
      </c>
      <c r="W49" s="27"/>
      <c r="X49" s="27"/>
      <c r="Y49" s="43"/>
      <c r="Z49" s="33" t="s">
        <v>276</v>
      </c>
      <c r="AA49" s="33" t="s">
        <v>271</v>
      </c>
      <c r="AB49" s="33" t="s">
        <v>114</v>
      </c>
    </row>
    <row r="50" spans="1:28" ht="22.5">
      <c r="A50" s="26" t="s">
        <v>277</v>
      </c>
      <c r="B50" s="26" t="s">
        <v>278</v>
      </c>
      <c r="C50" s="26"/>
      <c r="D50" s="26">
        <v>31232090</v>
      </c>
      <c r="E50" s="46" t="s">
        <v>39</v>
      </c>
      <c r="F50" s="30"/>
      <c r="G50" s="26">
        <v>10765</v>
      </c>
      <c r="H50" s="35" t="s">
        <v>256</v>
      </c>
      <c r="I50" s="26" t="s">
        <v>180</v>
      </c>
      <c r="J50" s="32" t="s">
        <v>43</v>
      </c>
      <c r="K50" s="31" t="s">
        <v>279</v>
      </c>
      <c r="L50" s="31" t="s">
        <v>280</v>
      </c>
      <c r="M50" s="31" t="s">
        <v>281</v>
      </c>
      <c r="N50" s="49" t="s">
        <v>47</v>
      </c>
      <c r="O50" s="27">
        <v>9</v>
      </c>
      <c r="P50" s="27"/>
      <c r="Q50" s="28">
        <v>50.146111049699996</v>
      </c>
      <c r="R50" s="28"/>
      <c r="S50" s="49" t="s">
        <v>47</v>
      </c>
      <c r="T50" s="49" t="s">
        <v>47</v>
      </c>
      <c r="U50" s="50" t="s">
        <v>47</v>
      </c>
      <c r="V50" s="25">
        <v>0.981707</v>
      </c>
      <c r="W50" s="27"/>
      <c r="X50" s="27"/>
      <c r="Y50" s="43"/>
      <c r="Z50" s="33" t="s">
        <v>282</v>
      </c>
      <c r="AA50" s="33" t="s">
        <v>277</v>
      </c>
      <c r="AB50" s="33" t="s">
        <v>114</v>
      </c>
    </row>
    <row r="51" spans="1:28" ht="25.5">
      <c r="A51" s="40" t="s">
        <v>283</v>
      </c>
      <c r="B51" s="26" t="s">
        <v>284</v>
      </c>
      <c r="C51" s="40" t="s">
        <v>285</v>
      </c>
      <c r="D51" s="26">
        <v>13628048</v>
      </c>
      <c r="E51" s="46" t="s">
        <v>39</v>
      </c>
      <c r="F51" s="30"/>
      <c r="G51" s="26" t="s">
        <v>286</v>
      </c>
      <c r="H51" s="35" t="s">
        <v>287</v>
      </c>
      <c r="I51" s="26" t="s">
        <v>109</v>
      </c>
      <c r="J51" s="32" t="s">
        <v>43</v>
      </c>
      <c r="K51" s="31" t="s">
        <v>288</v>
      </c>
      <c r="L51" s="31" t="s">
        <v>289</v>
      </c>
      <c r="M51" s="31" t="s">
        <v>290</v>
      </c>
      <c r="N51" s="49" t="s">
        <v>47</v>
      </c>
      <c r="O51" s="27">
        <v>71</v>
      </c>
      <c r="P51" s="27"/>
      <c r="Q51" s="28">
        <v>820.15666587659939</v>
      </c>
      <c r="R51" s="28"/>
      <c r="S51" s="49" t="s">
        <v>47</v>
      </c>
      <c r="T51" s="49" t="s">
        <v>47</v>
      </c>
      <c r="U51" s="50" t="s">
        <v>47</v>
      </c>
      <c r="V51" s="25">
        <v>0.99371799999999999</v>
      </c>
      <c r="W51" s="27"/>
      <c r="X51" s="27"/>
      <c r="Y51" s="43"/>
      <c r="Z51" s="33" t="s">
        <v>291</v>
      </c>
      <c r="AA51" s="33" t="s">
        <v>283</v>
      </c>
      <c r="AB51" s="33" t="s">
        <v>246</v>
      </c>
    </row>
    <row r="52" spans="1:28" ht="25.5">
      <c r="A52" s="40" t="s">
        <v>283</v>
      </c>
      <c r="B52" s="26" t="s">
        <v>284</v>
      </c>
      <c r="C52" s="40" t="s">
        <v>292</v>
      </c>
      <c r="D52" s="26">
        <v>13628040</v>
      </c>
      <c r="E52" s="46" t="s">
        <v>39</v>
      </c>
      <c r="F52" s="30"/>
      <c r="G52" s="26" t="s">
        <v>286</v>
      </c>
      <c r="H52" s="35" t="s">
        <v>287</v>
      </c>
      <c r="I52" s="26" t="s">
        <v>109</v>
      </c>
      <c r="J52" s="32" t="s">
        <v>43</v>
      </c>
      <c r="K52" s="31" t="s">
        <v>288</v>
      </c>
      <c r="L52" s="31" t="s">
        <v>289</v>
      </c>
      <c r="M52" s="31" t="s">
        <v>290</v>
      </c>
      <c r="N52" s="49" t="s">
        <v>47</v>
      </c>
      <c r="O52" s="27">
        <v>43</v>
      </c>
      <c r="P52" s="27"/>
      <c r="Q52" s="28">
        <v>260.6705550797999</v>
      </c>
      <c r="R52" s="28"/>
      <c r="S52" s="49" t="s">
        <v>47</v>
      </c>
      <c r="T52" s="49" t="s">
        <v>47</v>
      </c>
      <c r="U52" s="50" t="s">
        <v>47</v>
      </c>
      <c r="V52" s="25">
        <v>0.79720000000000002</v>
      </c>
      <c r="W52" s="27" t="s">
        <v>53</v>
      </c>
      <c r="X52" s="27" t="s">
        <v>128</v>
      </c>
      <c r="Y52" s="43"/>
      <c r="Z52" s="33" t="s">
        <v>291</v>
      </c>
      <c r="AA52" s="33" t="s">
        <v>283</v>
      </c>
      <c r="AB52" s="33" t="s">
        <v>114</v>
      </c>
    </row>
    <row r="53" spans="1:28" ht="22.5">
      <c r="A53" s="26" t="s">
        <v>293</v>
      </c>
      <c r="B53" s="26" t="s">
        <v>294</v>
      </c>
      <c r="C53" s="26"/>
      <c r="D53" s="26">
        <v>21509040</v>
      </c>
      <c r="E53" s="46" t="s">
        <v>39</v>
      </c>
      <c r="F53" s="30"/>
      <c r="G53" s="26" t="s">
        <v>295</v>
      </c>
      <c r="H53" s="35" t="s">
        <v>287</v>
      </c>
      <c r="I53" s="26" t="s">
        <v>42</v>
      </c>
      <c r="J53" s="32" t="s">
        <v>43</v>
      </c>
      <c r="K53" s="31" t="s">
        <v>296</v>
      </c>
      <c r="L53" s="31" t="s">
        <v>297</v>
      </c>
      <c r="M53" s="31" t="s">
        <v>298</v>
      </c>
      <c r="N53" s="49" t="s">
        <v>47</v>
      </c>
      <c r="O53" s="27">
        <v>7</v>
      </c>
      <c r="P53" s="27"/>
      <c r="Q53" s="28">
        <v>0.6552777165</v>
      </c>
      <c r="R53" s="28"/>
      <c r="S53" s="49" t="s">
        <v>47</v>
      </c>
      <c r="T53" s="49" t="s">
        <v>47</v>
      </c>
      <c r="U53" s="50" t="s">
        <v>47</v>
      </c>
      <c r="V53" s="25">
        <v>0.49304100000000001</v>
      </c>
      <c r="W53" s="27" t="s">
        <v>53</v>
      </c>
      <c r="X53" s="27" t="s">
        <v>299</v>
      </c>
      <c r="Y53" s="43"/>
      <c r="Z53" s="33" t="s">
        <v>300</v>
      </c>
      <c r="AA53" s="33" t="s">
        <v>293</v>
      </c>
      <c r="AB53" s="33" t="s">
        <v>50</v>
      </c>
    </row>
    <row r="54" spans="1:28" ht="25.5">
      <c r="A54" s="26" t="s">
        <v>301</v>
      </c>
      <c r="B54" s="26" t="s">
        <v>302</v>
      </c>
      <c r="C54" s="31"/>
      <c r="D54" s="26">
        <v>21509160</v>
      </c>
      <c r="E54" s="46" t="s">
        <v>39</v>
      </c>
      <c r="F54" s="30"/>
      <c r="G54" s="26" t="s">
        <v>303</v>
      </c>
      <c r="H54" s="35" t="s">
        <v>287</v>
      </c>
      <c r="I54" s="26" t="s">
        <v>42</v>
      </c>
      <c r="J54" s="32" t="s">
        <v>43</v>
      </c>
      <c r="K54" s="31" t="s">
        <v>296</v>
      </c>
      <c r="L54" s="31" t="s">
        <v>297</v>
      </c>
      <c r="M54" s="31" t="s">
        <v>304</v>
      </c>
      <c r="N54" s="49" t="s">
        <v>47</v>
      </c>
      <c r="O54" s="27">
        <v>0</v>
      </c>
      <c r="P54" s="27"/>
      <c r="Q54" s="28">
        <v>0</v>
      </c>
      <c r="R54" s="28"/>
      <c r="S54" s="49" t="s">
        <v>47</v>
      </c>
      <c r="T54" s="49" t="s">
        <v>47</v>
      </c>
      <c r="U54" s="50" t="s">
        <v>47</v>
      </c>
      <c r="V54" s="25">
        <v>0.73748899999999995</v>
      </c>
      <c r="W54" s="27" t="s">
        <v>305</v>
      </c>
      <c r="X54" s="27" t="s">
        <v>306</v>
      </c>
      <c r="Y54" s="43"/>
      <c r="Z54" s="33" t="s">
        <v>307</v>
      </c>
      <c r="AA54" s="33" t="s">
        <v>301</v>
      </c>
      <c r="AB54" s="33" t="s">
        <v>50</v>
      </c>
    </row>
    <row r="55" spans="1:28" ht="25.5">
      <c r="A55" s="26" t="s">
        <v>308</v>
      </c>
      <c r="B55" s="26" t="s">
        <v>309</v>
      </c>
      <c r="C55" s="26"/>
      <c r="D55" s="26" t="s">
        <v>39</v>
      </c>
      <c r="E55" s="46" t="s">
        <v>39</v>
      </c>
      <c r="F55" s="30"/>
      <c r="G55" s="26" t="s">
        <v>310</v>
      </c>
      <c r="H55" s="35" t="s">
        <v>81</v>
      </c>
      <c r="I55" s="26" t="s">
        <v>173</v>
      </c>
      <c r="J55" s="32" t="s">
        <v>43</v>
      </c>
      <c r="K55" s="31" t="s">
        <v>195</v>
      </c>
      <c r="L55" s="31" t="s">
        <v>196</v>
      </c>
      <c r="M55" s="31" t="s">
        <v>311</v>
      </c>
      <c r="N55" s="49" t="s">
        <v>47</v>
      </c>
      <c r="O55" s="27">
        <v>15</v>
      </c>
      <c r="P55" s="27"/>
      <c r="Q55" s="28">
        <v>305.27499999990005</v>
      </c>
      <c r="R55" s="28"/>
      <c r="S55" s="49" t="s">
        <v>47</v>
      </c>
      <c r="T55" s="49" t="s">
        <v>47</v>
      </c>
      <c r="U55" s="50" t="s">
        <v>47</v>
      </c>
      <c r="V55" s="25">
        <v>0.158996</v>
      </c>
      <c r="W55" s="27" t="s">
        <v>53</v>
      </c>
      <c r="X55" s="27" t="s">
        <v>306</v>
      </c>
      <c r="Y55" s="43"/>
      <c r="Z55" s="33" t="s">
        <v>312</v>
      </c>
      <c r="AA55" s="33" t="s">
        <v>308</v>
      </c>
      <c r="AB55" s="33" t="s">
        <v>50</v>
      </c>
    </row>
    <row r="56" spans="1:28" ht="38.25">
      <c r="A56" s="34" t="s">
        <v>313</v>
      </c>
      <c r="B56" s="26" t="s">
        <v>314</v>
      </c>
      <c r="C56" s="31"/>
      <c r="D56" s="26" t="s">
        <v>39</v>
      </c>
      <c r="E56" s="30" t="s">
        <v>315</v>
      </c>
      <c r="F56" s="30"/>
      <c r="G56" s="26" t="s">
        <v>316</v>
      </c>
      <c r="H56" s="35" t="s">
        <v>287</v>
      </c>
      <c r="I56" s="26" t="s">
        <v>42</v>
      </c>
      <c r="J56" s="32" t="s">
        <v>43</v>
      </c>
      <c r="K56" s="31" t="s">
        <v>288</v>
      </c>
      <c r="L56" s="31" t="s">
        <v>289</v>
      </c>
      <c r="M56" s="31" t="s">
        <v>317</v>
      </c>
      <c r="N56" s="49" t="s">
        <v>47</v>
      </c>
      <c r="O56" s="27">
        <v>1</v>
      </c>
      <c r="P56" s="27"/>
      <c r="Q56" s="28">
        <v>3.5833333165999997</v>
      </c>
      <c r="R56" s="28"/>
      <c r="S56" s="49" t="s">
        <v>47</v>
      </c>
      <c r="T56" s="49" t="s">
        <v>47</v>
      </c>
      <c r="U56" s="50" t="s">
        <v>47</v>
      </c>
      <c r="V56" s="25">
        <v>0.72692999999999997</v>
      </c>
      <c r="W56" s="27" t="s">
        <v>53</v>
      </c>
      <c r="X56" s="27" t="s">
        <v>299</v>
      </c>
      <c r="Y56" s="43"/>
      <c r="Z56" s="33" t="s">
        <v>318</v>
      </c>
      <c r="AA56" s="33"/>
      <c r="AB56" s="33"/>
    </row>
    <row r="57" spans="1:28" ht="38.25">
      <c r="A57" s="26" t="s">
        <v>319</v>
      </c>
      <c r="B57" s="26" t="s">
        <v>320</v>
      </c>
      <c r="C57" s="31"/>
      <c r="D57" s="26">
        <v>34373980</v>
      </c>
      <c r="E57" s="30" t="s">
        <v>315</v>
      </c>
      <c r="F57" s="30"/>
      <c r="G57" s="26">
        <v>10700</v>
      </c>
      <c r="H57" s="35" t="s">
        <v>118</v>
      </c>
      <c r="I57" s="26" t="s">
        <v>109</v>
      </c>
      <c r="J57" s="32" t="s">
        <v>43</v>
      </c>
      <c r="K57" s="31" t="s">
        <v>267</v>
      </c>
      <c r="L57" s="31" t="s">
        <v>268</v>
      </c>
      <c r="M57" s="31" t="s">
        <v>321</v>
      </c>
      <c r="N57" s="49" t="s">
        <v>47</v>
      </c>
      <c r="O57" s="27">
        <v>0</v>
      </c>
      <c r="P57" s="27"/>
      <c r="Q57" s="28">
        <v>0</v>
      </c>
      <c r="R57" s="28"/>
      <c r="S57" s="49" t="s">
        <v>47</v>
      </c>
      <c r="T57" s="49" t="s">
        <v>47</v>
      </c>
      <c r="U57" s="50" t="s">
        <v>47</v>
      </c>
      <c r="V57" s="25">
        <v>0.66455699999999995</v>
      </c>
      <c r="W57" s="27" t="s">
        <v>53</v>
      </c>
      <c r="X57" s="27" t="s">
        <v>306</v>
      </c>
      <c r="Y57" s="43"/>
      <c r="Z57" s="33" t="s">
        <v>322</v>
      </c>
      <c r="AA57" s="33" t="s">
        <v>319</v>
      </c>
      <c r="AB57" s="33" t="s">
        <v>114</v>
      </c>
    </row>
    <row r="59" spans="1:28">
      <c r="Q59" s="48"/>
    </row>
  </sheetData>
  <phoneticPr fontId="10" type="noConversion"/>
  <pageMargins left="0.7" right="0.7" top="0.75" bottom="0.75" header="0.3" footer="0.3"/>
  <pageSetup paperSize="9" scale="19" fitToHeight="0" orientation="landscape" horizontalDpi="4294967293" r:id="rId1"/>
  <headerFooter>
    <oddHeader>&amp;L&amp;"Calibri"&amp;10&amp;K000000ST Classification: OFFICIAL SENSITIVE&amp;1#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EEC3-F980-4656-91B0-7B843CB92183}">
  <dimension ref="A1:E22"/>
  <sheetViews>
    <sheetView showGridLines="0" zoomScaleNormal="100" workbookViewId="0">
      <selection activeCell="C29" sqref="C29"/>
    </sheetView>
  </sheetViews>
  <sheetFormatPr defaultColWidth="9.140625" defaultRowHeight="14.25"/>
  <cols>
    <col min="1" max="1" width="40.7109375" style="1" customWidth="1"/>
    <col min="2" max="2" width="9.140625" style="1"/>
    <col min="3" max="3" width="68.5703125" style="1" customWidth="1"/>
    <col min="4" max="16384" width="9.140625" style="1"/>
  </cols>
  <sheetData>
    <row r="1" spans="1:5">
      <c r="A1" s="1" t="s">
        <v>323</v>
      </c>
    </row>
    <row r="3" spans="1:5">
      <c r="A3" s="1" t="s">
        <v>324</v>
      </c>
      <c r="B3" s="1" t="s">
        <v>325</v>
      </c>
      <c r="C3" s="1" t="s">
        <v>326</v>
      </c>
    </row>
    <row r="4" spans="1:5">
      <c r="D4" s="1" t="s">
        <v>327</v>
      </c>
    </row>
    <row r="5" spans="1:5">
      <c r="A5" s="1" t="s">
        <v>42</v>
      </c>
      <c r="B5" s="1" t="s">
        <v>328</v>
      </c>
      <c r="C5" s="1" t="s">
        <v>329</v>
      </c>
      <c r="D5" s="1" t="s">
        <v>328</v>
      </c>
      <c r="E5" s="1" t="s">
        <v>330</v>
      </c>
    </row>
    <row r="6" spans="1:5">
      <c r="A6" s="1" t="s">
        <v>173</v>
      </c>
      <c r="B6" s="1" t="s">
        <v>331</v>
      </c>
      <c r="C6" s="1" t="s">
        <v>332</v>
      </c>
      <c r="D6" s="1" t="s">
        <v>328</v>
      </c>
    </row>
    <row r="7" spans="1:5">
      <c r="A7" s="1" t="s">
        <v>180</v>
      </c>
      <c r="C7" s="1" t="s">
        <v>333</v>
      </c>
      <c r="D7" s="1" t="s">
        <v>328</v>
      </c>
    </row>
    <row r="8" spans="1:5">
      <c r="A8" s="1" t="s">
        <v>109</v>
      </c>
      <c r="C8" s="1" t="s">
        <v>334</v>
      </c>
      <c r="D8" s="1" t="s">
        <v>328</v>
      </c>
    </row>
    <row r="9" spans="1:5">
      <c r="A9" s="1" t="s">
        <v>335</v>
      </c>
      <c r="C9" s="1" t="s">
        <v>336</v>
      </c>
      <c r="D9" s="1" t="s">
        <v>328</v>
      </c>
    </row>
    <row r="10" spans="1:5">
      <c r="C10" s="1" t="s">
        <v>337</v>
      </c>
      <c r="D10" s="1" t="s">
        <v>328</v>
      </c>
    </row>
    <row r="11" spans="1:5">
      <c r="C11" s="1" t="s">
        <v>53</v>
      </c>
      <c r="D11" s="1" t="s">
        <v>338</v>
      </c>
    </row>
    <row r="12" spans="1:5">
      <c r="C12" s="1" t="s">
        <v>305</v>
      </c>
      <c r="D12" s="1" t="s">
        <v>328</v>
      </c>
    </row>
    <row r="13" spans="1:5">
      <c r="C13" s="1" t="s">
        <v>339</v>
      </c>
      <c r="D13" s="1" t="s">
        <v>328</v>
      </c>
    </row>
    <row r="14" spans="1:5">
      <c r="D14" s="1" t="s">
        <v>328</v>
      </c>
    </row>
    <row r="15" spans="1:5">
      <c r="D15" s="1" t="s">
        <v>338</v>
      </c>
    </row>
    <row r="17" spans="1:3">
      <c r="C17" s="4" t="s">
        <v>340</v>
      </c>
    </row>
    <row r="22" spans="1:3">
      <c r="A22" s="3"/>
    </row>
  </sheetData>
  <pageMargins left="0.7" right="0.7" top="0.75" bottom="0.75" header="0.3" footer="0.3"/>
  <pageSetup paperSize="9" orientation="portrait" horizontalDpi="4294967293" r:id="rId1"/>
  <headerFooter>
    <oddHeader>&amp;L&amp;"Calibri"&amp;10&amp;K000000ST Classification: OFFICIAL SENSITIVE&amp;1#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4C94310EBE5499E7925A3E6044BC7" ma:contentTypeVersion="4" ma:contentTypeDescription="Create a new document." ma:contentTypeScope="" ma:versionID="4ec707c6cea2ab8503a9f7c84517d92f">
  <xsd:schema xmlns:xsd="http://www.w3.org/2001/XMLSchema" xmlns:xs="http://www.w3.org/2001/XMLSchema" xmlns:p="http://schemas.microsoft.com/office/2006/metadata/properties" xmlns:ns2="fe515cc6-da7a-46c5-bcf5-9fa5995a06a1" xmlns:ns3="57ee95bd-f8c1-49b6-a235-858f8a7555cd" targetNamespace="http://schemas.microsoft.com/office/2006/metadata/properties" ma:root="true" ma:fieldsID="5e2fba11041c52f546e7d452f85a997e" ns2:_="" ns3:_="">
    <xsd:import namespace="fe515cc6-da7a-46c5-bcf5-9fa5995a06a1"/>
    <xsd:import namespace="57ee95bd-f8c1-49b6-a235-858f8a755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15cc6-da7a-46c5-bcf5-9fa5995a0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e95bd-f8c1-49b6-a235-858f8a755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3805B-AE5E-48BD-A608-0B736AE87602}"/>
</file>

<file path=customXml/itemProps2.xml><?xml version="1.0" encoding="utf-8"?>
<ds:datastoreItem xmlns:ds="http://schemas.openxmlformats.org/officeDocument/2006/customXml" ds:itemID="{1F8EF6A6-71F4-417B-B5D9-A79BC19836FB}"/>
</file>

<file path=customXml/itemProps3.xml><?xml version="1.0" encoding="utf-8"?>
<ds:datastoreItem xmlns:ds="http://schemas.openxmlformats.org/officeDocument/2006/customXml" ds:itemID="{908F625F-AD16-42B7-B18A-824CFF085B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Rachelle.Trubey</dc:creator>
  <cp:keywords/>
  <dc:description/>
  <cp:lastModifiedBy/>
  <cp:revision/>
  <dcterms:created xsi:type="dcterms:W3CDTF">2022-07-27T08:47:40Z</dcterms:created>
  <dcterms:modified xsi:type="dcterms:W3CDTF">2023-04-11T08:30:25Z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0x0101005304C94310EBE5499E7925A3E6044BC7</vt:lpwstr>
  </property>
  <property fmtid="{D5CDD505-2E9C-101B-9397-08002B2CF9AE}" pid="3" name="_dlc_DocIdItemGuid">
    <vt:lpwstr>c81b2804-cb7b-47c0-b5ab-a8b08596aee5</vt:lpwstr>
  </property>
  <property fmtid="{D5CDD505-2E9C-101B-9397-08002B2CF9AE}" pid="4" name="MSIP_Label_bf019b6f-148e-4f1c-9e09-cad3d265453b_Enabled">
    <vt:lpwstr>true</vt:lpwstr>
  </property>
  <property fmtid="{D5CDD505-2E9C-101B-9397-08002B2CF9AE}" pid="5" name="MSIP_Label_bf019b6f-148e-4f1c-9e09-cad3d265453b_SetDate">
    <vt:lpwstr>2023-02-23T10:09:56Z</vt:lpwstr>
  </property>
  <property fmtid="{D5CDD505-2E9C-101B-9397-08002B2CF9AE}" pid="6" name="MSIP_Label_bf019b6f-148e-4f1c-9e09-cad3d265453b_Method">
    <vt:lpwstr>Privileged</vt:lpwstr>
  </property>
  <property fmtid="{D5CDD505-2E9C-101B-9397-08002B2CF9AE}" pid="7" name="MSIP_Label_bf019b6f-148e-4f1c-9e09-cad3d265453b_Name">
    <vt:lpwstr>OFFICIAL SENSITIVE</vt:lpwstr>
  </property>
  <property fmtid="{D5CDD505-2E9C-101B-9397-08002B2CF9AE}" pid="8" name="MSIP_Label_bf019b6f-148e-4f1c-9e09-cad3d265453b_SiteId">
    <vt:lpwstr>e15c1e99-7be3-495c-978e-eca7b8ea9f31</vt:lpwstr>
  </property>
  <property fmtid="{D5CDD505-2E9C-101B-9397-08002B2CF9AE}" pid="9" name="MSIP_Label_bf019b6f-148e-4f1c-9e09-cad3d265453b_ActionId">
    <vt:lpwstr>552e53da-8625-42e1-baf0-9b79cc303a36</vt:lpwstr>
  </property>
  <property fmtid="{D5CDD505-2E9C-101B-9397-08002B2CF9AE}" pid="10" name="MSIP_Label_bf019b6f-148e-4f1c-9e09-cad3d265453b_ContentBits">
    <vt:lpwstr>1</vt:lpwstr>
  </property>
</Properties>
</file>