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water.intra\stw\UserData\users\KBealx1\documents\"/>
    </mc:Choice>
  </mc:AlternateContent>
  <bookViews>
    <workbookView xWindow="0" yWindow="0" windowWidth="21600" windowHeight="7830" activeTab="4"/>
  </bookViews>
  <sheets>
    <sheet name="Contact information" sheetId="6" r:id="rId1"/>
    <sheet name="WwTW" sheetId="2" r:id="rId2"/>
    <sheet name="Small WwTW" sheetId="4" r:id="rId3"/>
    <sheet name="STC" sheetId="3" r:id="rId4"/>
    <sheet name="Contracts" sheetId="7" r:id="rId5"/>
    <sheet name="Definitions" sheetId="5"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4" l="1"/>
  <c r="E13" i="4"/>
  <c r="F13" i="4"/>
  <c r="H13" i="4"/>
  <c r="I13" i="4"/>
  <c r="D14" i="4"/>
  <c r="E14" i="4"/>
  <c r="F14" i="4"/>
  <c r="H14" i="4"/>
  <c r="I14" i="4"/>
  <c r="D15" i="4"/>
  <c r="E15" i="4"/>
  <c r="F15" i="4"/>
  <c r="H15" i="4"/>
  <c r="I15" i="4"/>
  <c r="D16" i="4"/>
  <c r="E16" i="4"/>
  <c r="F16" i="4"/>
  <c r="H16" i="4"/>
  <c r="I16" i="4"/>
  <c r="D17" i="4"/>
  <c r="E17" i="4"/>
  <c r="F17" i="4"/>
  <c r="H17" i="4"/>
  <c r="I17" i="4"/>
  <c r="D18" i="4"/>
  <c r="E18" i="4"/>
  <c r="F18" i="4"/>
  <c r="H18" i="4"/>
  <c r="I18" i="4"/>
  <c r="D19" i="4"/>
  <c r="E19" i="4"/>
  <c r="F19" i="4"/>
  <c r="H19" i="4"/>
  <c r="I19" i="4"/>
  <c r="D20" i="4"/>
  <c r="E20" i="4"/>
  <c r="F20" i="4"/>
  <c r="H20" i="4"/>
  <c r="I20" i="4"/>
  <c r="D21" i="4"/>
  <c r="E21" i="4"/>
  <c r="F21" i="4"/>
  <c r="H21" i="4"/>
  <c r="I21" i="4"/>
  <c r="D22" i="4"/>
  <c r="E22" i="4"/>
  <c r="F22" i="4"/>
  <c r="H22" i="4"/>
  <c r="I22" i="4"/>
  <c r="D23" i="4"/>
  <c r="E23" i="4"/>
  <c r="F23" i="4"/>
  <c r="H23" i="4"/>
  <c r="I23" i="4"/>
  <c r="D24" i="4"/>
  <c r="E24" i="4"/>
  <c r="F24" i="4"/>
  <c r="H24" i="4"/>
  <c r="I24" i="4"/>
  <c r="D25" i="4"/>
  <c r="E25" i="4"/>
  <c r="F25" i="4"/>
  <c r="H25" i="4"/>
  <c r="I25" i="4"/>
  <c r="D26" i="4"/>
  <c r="E26" i="4"/>
  <c r="F26" i="4"/>
  <c r="H26" i="4"/>
  <c r="I26" i="4"/>
  <c r="D27" i="4"/>
  <c r="E27" i="4"/>
  <c r="F27" i="4"/>
  <c r="H27" i="4"/>
  <c r="I27" i="4"/>
  <c r="D28" i="4"/>
  <c r="E28" i="4"/>
  <c r="F28" i="4"/>
  <c r="H28" i="4"/>
  <c r="I28" i="4"/>
  <c r="D29" i="4"/>
  <c r="E29" i="4"/>
  <c r="F29" i="4"/>
  <c r="H29" i="4"/>
  <c r="I29" i="4"/>
  <c r="D30" i="4"/>
  <c r="E30" i="4"/>
  <c r="F30" i="4"/>
  <c r="H30" i="4"/>
  <c r="I30" i="4"/>
  <c r="D31" i="4"/>
  <c r="E31" i="4"/>
  <c r="F31" i="4"/>
  <c r="H31" i="4"/>
  <c r="I31" i="4"/>
  <c r="D32" i="4"/>
  <c r="E32" i="4"/>
  <c r="F32" i="4"/>
  <c r="H32" i="4"/>
  <c r="I32" i="4"/>
  <c r="D33" i="4"/>
  <c r="E33" i="4"/>
  <c r="F33" i="4"/>
  <c r="H33" i="4"/>
  <c r="I33" i="4"/>
  <c r="D34" i="4"/>
  <c r="E34" i="4"/>
  <c r="F34" i="4"/>
  <c r="H34" i="4"/>
  <c r="I34" i="4"/>
  <c r="D35" i="4"/>
  <c r="E35" i="4"/>
  <c r="F35" i="4"/>
  <c r="H35" i="4"/>
  <c r="I35" i="4"/>
  <c r="D36" i="4"/>
  <c r="E36" i="4"/>
  <c r="F36" i="4"/>
  <c r="H36" i="4"/>
  <c r="I36" i="4"/>
  <c r="D37" i="4"/>
  <c r="E37" i="4"/>
  <c r="F37" i="4"/>
  <c r="H37" i="4"/>
  <c r="I37" i="4"/>
  <c r="D38" i="4"/>
  <c r="E38" i="4"/>
  <c r="F38" i="4"/>
  <c r="H38" i="4"/>
  <c r="I38" i="4"/>
  <c r="D39" i="4"/>
  <c r="E39" i="4"/>
  <c r="F39" i="4"/>
  <c r="H39" i="4"/>
  <c r="I39" i="4"/>
  <c r="D40" i="4"/>
  <c r="E40" i="4"/>
  <c r="F40" i="4"/>
  <c r="H40" i="4"/>
  <c r="I40" i="4"/>
  <c r="D41" i="4"/>
  <c r="E41" i="4"/>
  <c r="F41" i="4"/>
  <c r="H41" i="4"/>
  <c r="I41" i="4"/>
  <c r="D42" i="4"/>
  <c r="E42" i="4"/>
  <c r="F42" i="4"/>
  <c r="H42" i="4"/>
  <c r="D43" i="4"/>
  <c r="E43" i="4"/>
  <c r="F43" i="4"/>
  <c r="H43" i="4"/>
  <c r="I43" i="4"/>
  <c r="D44" i="4"/>
  <c r="E44" i="4"/>
  <c r="F44" i="4"/>
  <c r="H44" i="4"/>
  <c r="I44" i="4"/>
  <c r="D45" i="4"/>
  <c r="E45" i="4"/>
  <c r="F45" i="4"/>
  <c r="H45" i="4"/>
  <c r="I45" i="4"/>
  <c r="D46" i="4"/>
  <c r="E46" i="4"/>
  <c r="F46" i="4"/>
  <c r="H46" i="4"/>
  <c r="I46" i="4"/>
  <c r="D47" i="4"/>
  <c r="E47" i="4"/>
  <c r="F47" i="4"/>
  <c r="H47" i="4"/>
  <c r="I47" i="4"/>
  <c r="D48" i="4"/>
  <c r="E48" i="4"/>
  <c r="F48" i="4"/>
  <c r="H48" i="4"/>
  <c r="I48" i="4"/>
  <c r="D49" i="4"/>
  <c r="E49" i="4"/>
  <c r="F49" i="4"/>
  <c r="H49" i="4"/>
  <c r="I49" i="4"/>
  <c r="D50" i="4"/>
  <c r="E50" i="4"/>
  <c r="F50" i="4"/>
  <c r="H50" i="4"/>
  <c r="I50" i="4"/>
  <c r="D51" i="4"/>
  <c r="E51" i="4"/>
  <c r="F51" i="4"/>
  <c r="H51" i="4"/>
  <c r="I51" i="4"/>
  <c r="D52" i="4"/>
  <c r="E52" i="4"/>
  <c r="F52" i="4"/>
  <c r="H52" i="4"/>
  <c r="I52" i="4"/>
  <c r="D53" i="4"/>
  <c r="E53" i="4"/>
  <c r="F53" i="4"/>
  <c r="H53" i="4"/>
  <c r="I53" i="4"/>
  <c r="D54" i="4"/>
  <c r="E54" i="4"/>
  <c r="F54" i="4"/>
  <c r="H54" i="4"/>
  <c r="I54" i="4"/>
  <c r="D55" i="4"/>
  <c r="E55" i="4"/>
  <c r="F55" i="4"/>
  <c r="H55" i="4"/>
  <c r="I55" i="4"/>
  <c r="D56" i="4"/>
  <c r="E56" i="4"/>
  <c r="F56" i="4"/>
  <c r="H56" i="4"/>
  <c r="I56" i="4"/>
  <c r="D57" i="4"/>
  <c r="E57" i="4"/>
  <c r="F57" i="4"/>
  <c r="H57" i="4"/>
  <c r="I57" i="4"/>
  <c r="I12" i="4"/>
  <c r="H12" i="4"/>
  <c r="F12" i="4"/>
  <c r="E12" i="4"/>
  <c r="D12" i="4"/>
  <c r="D12" i="2"/>
  <c r="E12" i="2"/>
  <c r="F12" i="2"/>
  <c r="H12" i="2"/>
  <c r="I12" i="2"/>
  <c r="J12" i="2"/>
  <c r="K12" i="2"/>
  <c r="M12" i="2"/>
  <c r="O12" i="2"/>
  <c r="P12" i="2"/>
  <c r="Q12" i="2"/>
  <c r="R12" i="2"/>
  <c r="T12" i="2"/>
  <c r="U12" i="2"/>
  <c r="V12" i="2"/>
  <c r="W12" i="2"/>
  <c r="X12" i="2"/>
  <c r="D13" i="2"/>
  <c r="E13" i="2"/>
  <c r="F13" i="2"/>
  <c r="H13" i="2"/>
  <c r="I13" i="2"/>
  <c r="J13" i="2"/>
  <c r="K13" i="2"/>
  <c r="M13" i="2"/>
  <c r="O13" i="2"/>
  <c r="P13" i="2"/>
  <c r="Q13" i="2"/>
  <c r="R13" i="2"/>
  <c r="T13" i="2"/>
  <c r="U13" i="2"/>
  <c r="V13" i="2"/>
  <c r="W13" i="2"/>
  <c r="X13" i="2"/>
  <c r="D14" i="2"/>
  <c r="E14" i="2"/>
  <c r="F14" i="2"/>
  <c r="H14" i="2"/>
  <c r="I14" i="2"/>
  <c r="J14" i="2"/>
  <c r="K14" i="2"/>
  <c r="M14" i="2"/>
  <c r="O14" i="2"/>
  <c r="P14" i="2"/>
  <c r="Q14" i="2"/>
  <c r="R14" i="2"/>
  <c r="T14" i="2"/>
  <c r="U14" i="2"/>
  <c r="V14" i="2"/>
  <c r="W14" i="2"/>
  <c r="X14" i="2"/>
  <c r="X11" i="2"/>
  <c r="W11" i="2"/>
  <c r="V11" i="2"/>
  <c r="U11" i="2"/>
  <c r="T11" i="2"/>
  <c r="R11" i="2"/>
  <c r="Q11" i="2"/>
  <c r="P11" i="2"/>
  <c r="O11" i="2"/>
  <c r="M11" i="2"/>
  <c r="K11" i="2"/>
  <c r="J11" i="2"/>
  <c r="I11" i="2"/>
  <c r="H11" i="2"/>
  <c r="F11" i="2"/>
  <c r="E11" i="2"/>
  <c r="D11" i="2"/>
  <c r="C69" i="5" l="1"/>
  <c r="C48" i="5"/>
  <c r="C49" i="5" s="1"/>
  <c r="C26" i="5"/>
  <c r="C27" i="5" s="1"/>
  <c r="C6" i="5"/>
  <c r="C5" i="5"/>
</calcChain>
</file>

<file path=xl/sharedStrings.xml><?xml version="1.0" encoding="utf-8"?>
<sst xmlns="http://schemas.openxmlformats.org/spreadsheetml/2006/main" count="341" uniqueCount="200">
  <si>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</si>
  <si>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</si>
  <si>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</si>
  <si>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</si>
  <si>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</si>
  <si>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</si>
  <si>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</si>
  <si>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</si>
  <si>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</si>
  <si>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</si>
  <si>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</si>
  <si>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</si>
  <si>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</si>
  <si>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</si>
  <si>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</si>
  <si>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</si>
  <si>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</si>
  <si>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</si>
  <si>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</si>
  <si>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</si>
  <si>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</si>
  <si>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</si>
  <si>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</si>
  <si>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</si>
  <si>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</si>
  <si>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</si>
  <si>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</si>
  <si>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</si>
  <si>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</si>
  <si>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</si>
  <si>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</si>
  <si>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</si>
  <si>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</si>
  <si>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</si>
  <si>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</si>
  <si>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</si>
  <si>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</si>
  <si>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</si>
  <si>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</si>
  <si>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</si>
  <si>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</si>
  <si>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</si>
  <si>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</si>
  <si>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</si>
  <si>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</si>
  <si>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</si>
  <si>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</si>
  <si>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</si>
  <si>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</si>
  <si>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</si>
  <si>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</si>
  <si>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</si>
  <si>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</si>
  <si>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</si>
  <si>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</si>
  <si>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</si>
  <si>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</si>
  <si>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</si>
  <si>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</si>
  <si>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</si>
  <si>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</si>
  <si>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</si>
  <si>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</si>
  <si>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</si>
  <si>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</si>
  <si>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</si>
  <si>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</si>
  <si>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</si>
  <si>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</si>
  <si>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</si>
  <si>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</si>
  <si>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</si>
  <si>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</si>
  <si>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</si>
  <si>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</si>
  <si>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</si>
  <si>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</si>
  <si>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</si>
  <si>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</si>
  <si>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</si>
  <si>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</si>
  <si>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</si>
  <si>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</si>
  <si>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</si>
  <si>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</si>
  <si>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</si>
  <si>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</si>
  <si>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</si>
  <si>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</si>
  <si>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</si>
  <si>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</si>
  <si>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</si>
  <si>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</si>
  <si>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</si>
  <si>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</si>
  <si>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</si>
  <si>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</si>
  <si>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</si>
  <si>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</si>
  <si>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</si>
  <si>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</si>
  <si>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</si>
  <si>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</si>
  <si>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</si>
  <si>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</si>
  <si>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</si>
  <si>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</si>
  <si>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</si>
  <si>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</si>
  <si>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</si>
  <si>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</si>
  <si>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</si>
  <si>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</si>
  <si>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</si>
  <si>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</si>
  <si>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</si>
  <si>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</si>
  <si>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</si>
  <si>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</si>
  <si>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</si>
  <si>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</si>
  <si>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</si>
  <si>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</si>
  <si>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</si>
  <si>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</si>
  <si>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</si>
  <si>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</si>
  <si>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</si>
  <si>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</si>
  <si>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</si>
  <si>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</si>
  <si>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</si>
  <si>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</si>
  <si>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</si>
  <si>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</si>
  <si>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</si>
  <si>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</si>
  <si>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</si>
  <si>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</si>
  <si>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</si>
  <si>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</si>
  <si>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</si>
  <si>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</si>
  <si>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</si>
  <si>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</si>
  <si>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</si>
  <si>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</si>
  <si>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</si>
  <si>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</si>
  <si>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</si>
  <si>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</si>
  <si>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</si>
  <si>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</si>
  <si>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</si>
  <si>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</si>
  <si>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</si>
  <si>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</si>
  <si>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</si>
  <si>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</si>
  <si>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</si>
  <si>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</si>
  <si>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</si>
  <si>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</si>
  <si>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</si>
  <si>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</si>
  <si>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</si>
  <si>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</si>
  <si>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</si>
  <si>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</si>
  <si>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</si>
  <si>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</si>
  <si>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</si>
  <si>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</si>
  <si>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</si>
  <si>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</si>
  <si>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</si>
  <si>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</si>
  <si>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</si>
  <si>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</si>
  <si>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</si>
  <si>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</si>
  <si>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</si>
  <si>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</si>
  <si>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</si>
  <si>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</si>
  <si>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</si>
  <si>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</si>
  <si>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</si>
  <si>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</si>
  <si>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</si>
  <si>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</si>
  <si>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</si>
  <si>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Contracts in this table are where an area of bioresources services is solely undertaken by a third party. It is not for contracts for goods or services supplied to companies when they undertake the service themselves.Contracts with associated companies and joint ventures where the company is one of those involved should be included.</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</si>
  <si>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</si>
  <si>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2018-19</t>
  </si>
  <si>
    <t>Leah Fry - Head of Bioresources (leah.fry@severntrent.co.uk)
Simon Farris - Bioresources strategy manager (simon.farris@severntrent.co.uk)
Adrew Lee - Bioresoruces commercial manager (andrew.lee@severntrent.co.uk)</t>
  </si>
  <si>
    <t>We utilised a three stage approach to assurance: 
• 1st Line assurance, typically performed by staff with technical knowledge in that area and a familiarity with the data being published
• 2nd Line assurance performed staff with some technical knowledge and independent of the data provider and the 1st line assurance
• Independent 3rd Line assurance undertaken by Internal Audit.
• Reviewed by Severn Trent Disclosure Committee</t>
  </si>
  <si>
    <t>Hafren Dyfrdwy is the newly created Welsh Water business combining Dee Valley and Severn Trent's Welsh activities. As such, all information presented is new for Hafren Dfyrdwy but was previously disclosed in the Severn Trent submission.</t>
  </si>
  <si>
    <t>Hafren Dyfrdwy</t>
  </si>
  <si>
    <t>See map included on the Hafren Dyfrdwy website:
https://www.hdcymru.co.uk/about-us/overview/
The areas highlighted in green are the new Hafren Dyfrdwy wervice region.
The data included in this submission is the full year (01/04/2018 - 31/03/2019) sludge throughput for the listed sites rather than the volume submitted in the APR submission, as Hafren Dyfrdwy commenced operations from July (therefore only 9 months). This was done to provide an easier, more consistent view of the sludge available in the region for a full year.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</si>
</sst>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05">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2" fillId="0" borderId="0" xfId="0" applyFont="1"/>
    <xf numFmtId="0" fontId="0" fillId="0" borderId="1" xfId="0" applyFont="1" applyFill="1" applyBorder="1" applyAlignment="1">
      <alignment vertical="center" wrapText="1"/>
    </xf>
    <xf numFmtId="0" fontId="0" fillId="0" borderId="1" xfId="0" applyBorder="1" applyAlignment="1">
      <alignment vertical="center" wrapText="1"/>
    </xf>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Border="1" applyAlignment="1">
      <alignment vertical="center"/>
    </xf>
    <xf numFmtId="0" fontId="9" fillId="0" borderId="1" xfId="1" applyFont="1" applyBorder="1" applyAlignment="1">
      <alignment vertical="center" wrapText="1"/>
    </xf>
    <xf numFmtId="0" fontId="0" fillId="0" borderId="0" xfId="0" applyBorder="1"/>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alignment wrapText="1"/>
    </xf>
    <xf numFmtId="0" fontId="0" fillId="0" borderId="3" xfId="0" applyBorder="1" applyAlignment="1">
      <alignment wrapText="1"/>
    </xf>
    <xf numFmtId="0" fontId="12" fillId="3" borderId="11" xfId="1" applyFont="1" applyFill="1" applyBorder="1" applyAlignment="1">
      <alignment vertical="center"/>
    </xf>
    <xf numFmtId="0" fontId="3" fillId="4" borderId="0" xfId="1" applyFont="1" applyFill="1" applyBorder="1" applyAlignment="1">
      <alignment vertical="center"/>
    </xf>
    <xf numFmtId="0" fontId="12" fillId="3" borderId="12" xfId="1" applyFont="1" applyFill="1" applyBorder="1" applyAlignment="1">
      <alignment vertical="center" wrapText="1"/>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1" fillId="5" borderId="15" xfId="1" applyFont="1" applyFill="1" applyBorder="1" applyAlignment="1">
      <alignment vertical="center"/>
    </xf>
    <xf numFmtId="0" fontId="11" fillId="5" borderId="16" xfId="1" applyFont="1" applyFill="1" applyBorder="1" applyAlignment="1">
      <alignment vertical="center"/>
    </xf>
    <xf numFmtId="0" fontId="12" fillId="3" borderId="11"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Fill="1" applyBorder="1" applyAlignment="1">
      <alignment vertical="center"/>
    </xf>
    <xf numFmtId="0" fontId="0" fillId="0" borderId="0" xfId="0" applyAlignment="1"/>
    <xf numFmtId="0" fontId="6" fillId="4" borderId="0" xfId="1" applyFont="1" applyFill="1" applyBorder="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0" xfId="0" applyFont="1" applyFill="1" applyBorder="1"/>
    <xf numFmtId="0" fontId="17" fillId="0" borderId="0" xfId="0" applyFont="1" applyFill="1" applyBorder="1" applyAlignment="1">
      <alignment vertical="center"/>
    </xf>
    <xf numFmtId="0" fontId="14" fillId="0" borderId="18" xfId="1" applyFont="1" applyFill="1" applyBorder="1" applyAlignment="1">
      <alignment vertical="center" wrapText="1"/>
    </xf>
    <xf numFmtId="0" fontId="14" fillId="0" borderId="19" xfId="1" applyFont="1" applyFill="1" applyBorder="1" applyAlignment="1">
      <alignment vertical="center" wrapText="1"/>
    </xf>
    <xf numFmtId="0" fontId="14" fillId="0" borderId="20" xfId="1" applyFont="1" applyFill="1" applyBorder="1" applyAlignment="1">
      <alignment vertical="center" wrapText="1"/>
    </xf>
    <xf numFmtId="0" fontId="14" fillId="0" borderId="21" xfId="1" applyFont="1" applyFill="1" applyBorder="1" applyAlignment="1">
      <alignment vertical="center" wrapText="1"/>
    </xf>
    <xf numFmtId="0" fontId="14" fillId="0" borderId="22" xfId="1" applyFont="1" applyFill="1" applyBorder="1" applyAlignment="1">
      <alignment vertical="center" wrapText="1"/>
    </xf>
    <xf numFmtId="0" fontId="14" fillId="0" borderId="23" xfId="1" applyFont="1" applyFill="1" applyBorder="1" applyAlignment="1">
      <alignment vertical="center" wrapText="1"/>
    </xf>
    <xf numFmtId="0" fontId="14" fillId="0" borderId="4" xfId="1" applyFont="1" applyFill="1" applyBorder="1" applyAlignment="1">
      <alignment vertical="center" wrapText="1"/>
    </xf>
    <xf numFmtId="0" fontId="14" fillId="0" borderId="27" xfId="1" applyFont="1" applyFill="1" applyBorder="1" applyAlignment="1">
      <alignment vertical="center" wrapText="1"/>
    </xf>
    <xf numFmtId="0" fontId="16" fillId="3" borderId="3" xfId="1" applyFont="1" applyFill="1" applyBorder="1" applyAlignment="1">
      <alignment horizontal="left" vertical="center" wrapText="1"/>
    </xf>
    <xf numFmtId="0" fontId="0" fillId="0" borderId="0" xfId="0" applyAlignment="1">
      <alignment horizontal="right"/>
    </xf>
    <xf numFmtId="0" fontId="16" fillId="3" borderId="2" xfId="1" applyFont="1" applyFill="1" applyBorder="1" applyAlignment="1">
      <alignment horizontal="left" vertical="center"/>
    </xf>
    <xf numFmtId="0" fontId="18" fillId="0" borderId="1" xfId="0" applyFont="1" applyBorder="1" applyAlignment="1">
      <alignment wrapText="1"/>
    </xf>
    <xf numFmtId="0" fontId="16" fillId="3" borderId="32" xfId="1" applyFont="1" applyFill="1" applyBorder="1" applyAlignment="1">
      <alignment vertical="center"/>
    </xf>
    <xf numFmtId="0" fontId="16" fillId="3" borderId="32" xfId="1" applyFont="1" applyFill="1" applyBorder="1" applyAlignment="1">
      <alignment horizontal="center" vertical="center"/>
    </xf>
    <xf numFmtId="0" fontId="14" fillId="0" borderId="0" xfId="0" applyFont="1" applyAlignment="1">
      <alignment horizontal="center"/>
    </xf>
    <xf numFmtId="0" fontId="16" fillId="3" borderId="39" xfId="1" applyFont="1" applyFill="1" applyBorder="1" applyAlignment="1">
      <alignment horizontal="center" vertical="center"/>
    </xf>
    <xf numFmtId="0" fontId="16" fillId="0" borderId="0" xfId="1" applyFont="1" applyFill="1" applyBorder="1" applyAlignment="1">
      <alignment horizontal="left" vertical="center"/>
    </xf>
    <xf numFmtId="0" fontId="8" fillId="3" borderId="40" xfId="1" applyFont="1" applyFill="1" applyBorder="1" applyAlignment="1">
      <alignment horizontal="center" vertical="center" wrapText="1"/>
    </xf>
    <xf numFmtId="0" fontId="0" fillId="0" borderId="0" xfId="0" applyBorder="1"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9" fillId="2" borderId="1" xfId="1" applyFont="1" applyFill="1" applyBorder="1" applyAlignment="1">
      <alignment horizontal="center" vertical="center" wrapText="1"/>
    </xf>
    <xf numFmtId="17" fontId="11" fillId="5" borderId="16" xfId="1" applyNumberFormat="1" applyFont="1" applyFill="1" applyBorder="1" applyAlignment="1">
      <alignment vertical="center"/>
    </xf>
    <xf numFmtId="0" fontId="11" fillId="5" borderId="16" xfId="1" applyFont="1" applyFill="1" applyBorder="1" applyAlignment="1">
      <alignment vertical="center" wrapText="1"/>
    </xf>
    <xf numFmtId="17" fontId="11" fillId="5" borderId="3" xfId="1" quotePrefix="1" applyNumberFormat="1" applyFont="1" applyFill="1" applyBorder="1" applyAlignment="1">
      <alignment vertical="center" wrapText="1"/>
    </xf>
    <xf numFmtId="10" fontId="11" fillId="5" borderId="4" xfId="2" applyNumberFormat="1" applyFont="1" applyFill="1" applyBorder="1" applyAlignment="1">
      <alignment vertical="center"/>
    </xf>
    <xf numFmtId="0" fontId="11" fillId="5" borderId="17" xfId="1" applyFont="1" applyFill="1" applyBorder="1" applyAlignment="1">
      <alignment vertical="center" wrapText="1"/>
    </xf>
    <xf numFmtId="0" fontId="0" fillId="0" borderId="0" xfId="0" applyAlignment="1">
      <alignment horizontal="center"/>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1" fillId="5" borderId="30" xfId="1" applyFont="1" applyFill="1" applyBorder="1" applyAlignment="1">
      <alignment horizontal="center" vertical="center" wrapText="1"/>
    </xf>
    <xf numFmtId="0" fontId="8" fillId="3" borderId="28" xfId="1" applyFont="1" applyFill="1" applyBorder="1" applyAlignment="1">
      <alignment horizontal="center" vertical="center"/>
    </xf>
    <xf numFmtId="0" fontId="8" fillId="3" borderId="31"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13" fillId="4" borderId="0" xfId="1" applyFont="1" applyFill="1" applyBorder="1" applyAlignment="1">
      <alignment horizontal="left" vertical="center" wrapText="1"/>
    </xf>
    <xf numFmtId="0" fontId="11" fillId="5" borderId="43" xfId="1" applyFont="1" applyFill="1" applyBorder="1" applyAlignment="1">
      <alignment horizontal="center" vertical="center" wrapText="1"/>
    </xf>
    <xf numFmtId="0" fontId="11" fillId="5" borderId="44"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6" fillId="4" borderId="0" xfId="1" applyFont="1" applyFill="1" applyBorder="1" applyAlignment="1">
      <alignment horizontal="left" vertical="center" wrapText="1"/>
    </xf>
    <xf numFmtId="0" fontId="11" fillId="5" borderId="45"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6" fillId="3" borderId="28" xfId="1" applyFont="1" applyFill="1" applyBorder="1" applyAlignment="1">
      <alignment horizontal="left" vertical="center"/>
    </xf>
    <xf numFmtId="0" fontId="16" fillId="3" borderId="29" xfId="1" applyFont="1" applyFill="1" applyBorder="1" applyAlignment="1">
      <alignment horizontal="left" vertical="center"/>
    </xf>
    <xf numFmtId="0" fontId="14" fillId="0" borderId="24" xfId="1" applyFont="1" applyFill="1" applyBorder="1" applyAlignment="1">
      <alignment horizontal="left" vertical="center" wrapText="1"/>
    </xf>
    <xf numFmtId="0" fontId="14" fillId="0" borderId="25" xfId="1" applyFont="1" applyFill="1" applyBorder="1" applyAlignment="1">
      <alignment horizontal="left"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1" xfId="1" applyFont="1" applyFill="1" applyBorder="1" applyAlignment="1">
      <alignment horizontal="left" vertical="center"/>
    </xf>
    <xf numFmtId="0" fontId="16" fillId="3" borderId="26" xfId="1" applyFont="1" applyFill="1" applyBorder="1" applyAlignment="1">
      <alignment horizontal="left" vertical="center"/>
    </xf>
    <xf numFmtId="0" fontId="16" fillId="3" borderId="36" xfId="1" applyFont="1" applyFill="1" applyBorder="1" applyAlignment="1">
      <alignment horizontal="center"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33" xfId="1" applyFont="1" applyFill="1" applyBorder="1" applyAlignment="1">
      <alignment horizontal="center" vertical="center"/>
    </xf>
    <xf numFmtId="0" fontId="16" fillId="3" borderId="34" xfId="1" applyFont="1" applyFill="1" applyBorder="1" applyAlignment="1">
      <alignment horizontal="center" vertical="center"/>
    </xf>
    <xf numFmtId="0" fontId="16" fillId="3" borderId="35" xfId="1" applyFont="1" applyFill="1" applyBorder="1" applyAlignment="1">
      <alignment horizontal="center" vertical="center"/>
    </xf>
  </cellXfs>
  <cellStyles count="3">
    <cellStyle name="Normal" xfId="0" builtinId="0"/>
    <cellStyle name="Normal 3"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4050029</xdr:colOff>
      <xdr:row>11</xdr:row>
      <xdr:rowOff>1022038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oresources%20Management\BR%20Finance%20and%20Performance\03%20-%20Regs\1819\Market%20information\Templates\Bioresources-market-information-for-publication-template%20(HD%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WwTW"/>
      <sheetName val="Small WwTW"/>
      <sheetName val="STC"/>
      <sheetName val="Contracts"/>
      <sheetName val="Definitions"/>
      <sheetName val="Sludges recycled"/>
      <sheetName val="England large sites"/>
      <sheetName val="England small sites"/>
      <sheetName val="Welsh sites"/>
      <sheetName val="HD sites"/>
    </sheetNames>
    <sheetDataSet>
      <sheetData sheetId="0"/>
      <sheetData sheetId="1">
        <row r="11">
          <cell r="D11" t="str">
            <v>KNIGHTON (STW)</v>
          </cell>
          <cell r="E11" t="str">
            <v>52.343369</v>
          </cell>
          <cell r="F11" t="str">
            <v>-3.031893</v>
          </cell>
          <cell r="H11">
            <v>51</v>
          </cell>
          <cell r="I11" t="str">
            <v>Measured</v>
          </cell>
          <cell r="J11">
            <v>4.48E-2</v>
          </cell>
          <cell r="K11" t="str">
            <v>Measured</v>
          </cell>
          <cell r="M11" t="str">
            <v>SB Cphos</v>
          </cell>
          <cell r="O11" t="str">
            <v/>
          </cell>
          <cell r="P11" t="str">
            <v>Yes</v>
          </cell>
          <cell r="Q11" t="str">
            <v>No</v>
          </cell>
          <cell r="R11" t="str">
            <v/>
          </cell>
          <cell r="T11" t="str">
            <v>N</v>
          </cell>
          <cell r="U11" t="str">
            <v>Not Manned</v>
          </cell>
          <cell r="V11" t="str">
            <v>28</v>
          </cell>
          <cell r="W11" t="str">
            <v>LESS THAN 7</v>
          </cell>
          <cell r="X11" t="str">
            <v/>
          </cell>
        </row>
        <row r="12">
          <cell r="D12" t="str">
            <v>LLANIDLOES (STW)</v>
          </cell>
          <cell r="E12" t="str">
            <v>52.456106</v>
          </cell>
          <cell r="F12" t="str">
            <v>-3.502529</v>
          </cell>
          <cell r="H12">
            <v>33</v>
          </cell>
          <cell r="I12" t="str">
            <v>Measured</v>
          </cell>
          <cell r="J12">
            <v>5.5800000000000002E-2</v>
          </cell>
          <cell r="K12" t="str">
            <v>Measured</v>
          </cell>
          <cell r="M12" t="str">
            <v>CSAS</v>
          </cell>
          <cell r="O12" t="str">
            <v/>
          </cell>
          <cell r="P12" t="str">
            <v>No</v>
          </cell>
          <cell r="Q12" t="str">
            <v>No</v>
          </cell>
          <cell r="R12" t="str">
            <v/>
          </cell>
          <cell r="T12" t="str">
            <v>N</v>
          </cell>
          <cell r="U12" t="str">
            <v>Not Manned</v>
          </cell>
          <cell r="V12" t="str">
            <v>28</v>
          </cell>
          <cell r="W12" t="str">
            <v>14</v>
          </cell>
          <cell r="X12" t="str">
            <v/>
          </cell>
        </row>
        <row r="13">
          <cell r="D13" t="str">
            <v>NEWTOWN (STW)</v>
          </cell>
          <cell r="E13" t="str">
            <v>52.523509</v>
          </cell>
          <cell r="F13" t="str">
            <v>-3.274888</v>
          </cell>
          <cell r="H13">
            <v>347</v>
          </cell>
          <cell r="I13" t="str">
            <v>Measured</v>
          </cell>
          <cell r="J13">
            <v>5.57E-2</v>
          </cell>
          <cell r="K13" t="str">
            <v>Measured</v>
          </cell>
          <cell r="M13" t="str">
            <v>SB</v>
          </cell>
          <cell r="O13" t="str">
            <v/>
          </cell>
          <cell r="P13" t="str">
            <v>Yes</v>
          </cell>
          <cell r="Q13" t="str">
            <v>Yes</v>
          </cell>
          <cell r="R13" t="str">
            <v/>
          </cell>
          <cell r="T13" t="str">
            <v>Y</v>
          </cell>
          <cell r="U13" t="str">
            <v>Not Manned</v>
          </cell>
          <cell r="V13" t="str">
            <v>28</v>
          </cell>
          <cell r="W13" t="str">
            <v>LESS THAN 7</v>
          </cell>
          <cell r="X13" t="str">
            <v/>
          </cell>
        </row>
        <row r="14">
          <cell r="D14" t="str">
            <v>WELSHPOOL (STW)</v>
          </cell>
          <cell r="E14" t="str">
            <v>52.657997</v>
          </cell>
          <cell r="F14" t="str">
            <v>-3.133905</v>
          </cell>
          <cell r="H14">
            <v>138</v>
          </cell>
          <cell r="I14" t="str">
            <v>Measured</v>
          </cell>
          <cell r="J14">
            <v>5.0799999999999998E-2</v>
          </cell>
          <cell r="K14" t="str">
            <v>Measured</v>
          </cell>
          <cell r="M14" t="str">
            <v>SAS</v>
          </cell>
          <cell r="O14" t="str">
            <v/>
          </cell>
          <cell r="P14" t="str">
            <v>No</v>
          </cell>
          <cell r="Q14" t="str">
            <v>No</v>
          </cell>
          <cell r="R14" t="str">
            <v/>
          </cell>
          <cell r="T14" t="str">
            <v>N</v>
          </cell>
          <cell r="U14" t="str">
            <v>Not Manned</v>
          </cell>
          <cell r="V14" t="str">
            <v>28</v>
          </cell>
          <cell r="W14" t="str">
            <v>LESS THAN 7</v>
          </cell>
          <cell r="X14" t="str">
            <v/>
          </cell>
        </row>
      </sheetData>
      <sheetData sheetId="2">
        <row r="12">
          <cell r="D12" t="str">
            <v>ADFA (STW)</v>
          </cell>
          <cell r="E12">
            <v>52.600670999999998</v>
          </cell>
          <cell r="F12">
            <v>-3.3878979999999999</v>
          </cell>
          <cell r="H12" t="str">
            <v>&lt;70</v>
          </cell>
          <cell r="I12" t="str">
            <v>SB</v>
          </cell>
        </row>
        <row r="13">
          <cell r="D13" t="str">
            <v>ARDDLEEN (STW)</v>
          </cell>
          <cell r="E13">
            <v>52.730995</v>
          </cell>
          <cell r="F13">
            <v>-3.098681</v>
          </cell>
          <cell r="H13" t="str">
            <v>&lt;70</v>
          </cell>
          <cell r="I13" t="str">
            <v>SB</v>
          </cell>
        </row>
        <row r="14">
          <cell r="D14" t="str">
            <v>BAUSLEY (STW)</v>
          </cell>
          <cell r="E14">
            <v>52.731949</v>
          </cell>
          <cell r="F14">
            <v>-3.0084740000000001</v>
          </cell>
          <cell r="H14" t="str">
            <v>&lt;70</v>
          </cell>
          <cell r="I14" t="str">
            <v>SB</v>
          </cell>
        </row>
        <row r="15">
          <cell r="D15" t="str">
            <v>BERRIEW (STW)</v>
          </cell>
          <cell r="E15">
            <v>52.597126000000003</v>
          </cell>
          <cell r="F15">
            <v>-3.198779</v>
          </cell>
          <cell r="H15" t="str">
            <v>&lt;70</v>
          </cell>
          <cell r="I15" t="str">
            <v>SB</v>
          </cell>
        </row>
        <row r="16">
          <cell r="D16" t="str">
            <v>BETTWS CEDEWAIN (STW)</v>
          </cell>
          <cell r="E16">
            <v>52.555700000000002</v>
          </cell>
          <cell r="F16">
            <v>-3.2921819999999999</v>
          </cell>
          <cell r="H16" t="str">
            <v>&lt;70</v>
          </cell>
          <cell r="I16" t="str">
            <v>SB</v>
          </cell>
        </row>
        <row r="17">
          <cell r="D17" t="str">
            <v>BWLCH-Y-FRIDD (STW)</v>
          </cell>
          <cell r="E17">
            <v>52.557205000000003</v>
          </cell>
          <cell r="F17">
            <v>-3.3994490000000002</v>
          </cell>
          <cell r="H17" t="str">
            <v>&lt;70</v>
          </cell>
          <cell r="I17" t="str">
            <v>SB</v>
          </cell>
        </row>
        <row r="18">
          <cell r="D18" t="str">
            <v>CAERHOWEL (STW)</v>
          </cell>
          <cell r="E18">
            <v>52.574137</v>
          </cell>
          <cell r="F18">
            <v>-3.1715870000000002</v>
          </cell>
          <cell r="H18" t="str">
            <v>&lt;70</v>
          </cell>
          <cell r="I18" t="str">
            <v>SB</v>
          </cell>
        </row>
        <row r="19">
          <cell r="D19" t="str">
            <v>CAERSWS (STW)</v>
          </cell>
          <cell r="E19">
            <v>52.523007999999997</v>
          </cell>
          <cell r="F19">
            <v>-3.419988</v>
          </cell>
          <cell r="H19" t="str">
            <v>&lt;70</v>
          </cell>
          <cell r="I19" t="str">
            <v>SB</v>
          </cell>
        </row>
        <row r="20">
          <cell r="D20" t="str">
            <v>CARNO (STW)</v>
          </cell>
          <cell r="E20">
            <v>52.555588999999998</v>
          </cell>
          <cell r="F20">
            <v>-3.5265789999999999</v>
          </cell>
          <cell r="H20" t="str">
            <v>&lt;70</v>
          </cell>
          <cell r="I20" t="str">
            <v>CSAS</v>
          </cell>
        </row>
        <row r="21">
          <cell r="D21" t="str">
            <v>CASTLE CAEREINION (STW)</v>
          </cell>
          <cell r="E21">
            <v>52.644376999999999</v>
          </cell>
          <cell r="F21">
            <v>-3.2370260000000002</v>
          </cell>
          <cell r="H21" t="str">
            <v>&lt;70</v>
          </cell>
          <cell r="I21" t="str">
            <v>SB</v>
          </cell>
        </row>
        <row r="22">
          <cell r="D22" t="str">
            <v>CHURCH STOKE (STW)</v>
          </cell>
          <cell r="E22">
            <v>52.545287999999999</v>
          </cell>
          <cell r="F22">
            <v>-3.073493</v>
          </cell>
          <cell r="H22" t="str">
            <v>&lt;70</v>
          </cell>
          <cell r="I22" t="str">
            <v>SB</v>
          </cell>
        </row>
        <row r="23">
          <cell r="D23" t="str">
            <v>CLATTER (STW)</v>
          </cell>
          <cell r="E23">
            <v>52.541871</v>
          </cell>
          <cell r="F23">
            <v>-3.474485</v>
          </cell>
          <cell r="H23" t="str">
            <v>&lt;70</v>
          </cell>
          <cell r="I23" t="str">
            <v>SB</v>
          </cell>
        </row>
        <row r="24">
          <cell r="D24" t="str">
            <v>DEYTHEUR (STW)</v>
          </cell>
          <cell r="E24">
            <v>52.765754999999999</v>
          </cell>
          <cell r="F24">
            <v>-3.147078</v>
          </cell>
          <cell r="H24" t="str">
            <v>&lt;70</v>
          </cell>
          <cell r="I24" t="str">
            <v>SB</v>
          </cell>
        </row>
        <row r="25">
          <cell r="D25" t="str">
            <v>DOLANOG (STW)</v>
          </cell>
          <cell r="E25">
            <v>52.702962999999997</v>
          </cell>
          <cell r="F25">
            <v>-3.3866710000000002</v>
          </cell>
          <cell r="H25" t="str">
            <v>&lt;70</v>
          </cell>
          <cell r="I25" t="str">
            <v>SB</v>
          </cell>
        </row>
        <row r="26">
          <cell r="D26" t="str">
            <v>FORDEN (STW)</v>
          </cell>
          <cell r="E26">
            <v>52.613173000000003</v>
          </cell>
          <cell r="F26">
            <v>-3.1209289999999998</v>
          </cell>
          <cell r="H26" t="str">
            <v>&lt;70</v>
          </cell>
          <cell r="I26" t="str">
            <v>SB</v>
          </cell>
        </row>
        <row r="27">
          <cell r="D27" t="str">
            <v>FOUR CROSSES (STW)</v>
          </cell>
          <cell r="E27">
            <v>52.755634000000001</v>
          </cell>
          <cell r="F27">
            <v>-3.0756939999999999</v>
          </cell>
          <cell r="H27" t="str">
            <v>&lt;70</v>
          </cell>
          <cell r="I27" t="str">
            <v>SB</v>
          </cell>
        </row>
        <row r="28">
          <cell r="D28" t="str">
            <v>GUILSFIELD (STW)</v>
          </cell>
          <cell r="E28">
            <v>52.701929</v>
          </cell>
          <cell r="F28">
            <v>-3.146884</v>
          </cell>
          <cell r="H28" t="str">
            <v>&lt;70</v>
          </cell>
          <cell r="I28" t="str">
            <v>CSAS</v>
          </cell>
        </row>
        <row r="29">
          <cell r="D29" t="str">
            <v>HENIARTH (STW)</v>
          </cell>
          <cell r="E29">
            <v>52.666136000000002</v>
          </cell>
          <cell r="F29">
            <v>-3.3041779999999998</v>
          </cell>
          <cell r="H29" t="str">
            <v>&lt;70</v>
          </cell>
          <cell r="I29" t="str">
            <v>SB</v>
          </cell>
        </row>
        <row r="30">
          <cell r="D30" t="str">
            <v>KERRY (STW)</v>
          </cell>
          <cell r="E30">
            <v>52.503923</v>
          </cell>
          <cell r="F30">
            <v>-3.25664</v>
          </cell>
          <cell r="H30" t="str">
            <v>&lt;70</v>
          </cell>
          <cell r="I30" t="str">
            <v>SB</v>
          </cell>
        </row>
        <row r="31">
          <cell r="D31" t="str">
            <v>KNUCKLAS (STW)</v>
          </cell>
          <cell r="E31">
            <v>52.362625000000001</v>
          </cell>
          <cell r="F31">
            <v>-3.096203</v>
          </cell>
          <cell r="H31" t="str">
            <v>&lt;70</v>
          </cell>
          <cell r="I31" t="str">
            <v>SB</v>
          </cell>
        </row>
        <row r="32">
          <cell r="D32" t="str">
            <v>LLANDINAM (STW)</v>
          </cell>
          <cell r="E32">
            <v>52.476711000000002</v>
          </cell>
          <cell r="F32">
            <v>-3.435505</v>
          </cell>
          <cell r="H32" t="str">
            <v>&lt;70</v>
          </cell>
          <cell r="I32" t="str">
            <v>SB</v>
          </cell>
        </row>
        <row r="33">
          <cell r="D33" t="str">
            <v>LLANDYSSIL (STW)</v>
          </cell>
          <cell r="E33">
            <v>52.552219999999998</v>
          </cell>
          <cell r="F33">
            <v>-3.1946050000000001</v>
          </cell>
          <cell r="H33" t="str">
            <v>&lt;70</v>
          </cell>
          <cell r="I33" t="str">
            <v>SB</v>
          </cell>
        </row>
        <row r="34">
          <cell r="D34" t="str">
            <v>LLANFAIR CAEREINION (STW)</v>
          </cell>
          <cell r="E34">
            <v>52.653371999999997</v>
          </cell>
          <cell r="F34">
            <v>-3.3200609999999999</v>
          </cell>
          <cell r="H34" t="str">
            <v>&lt;70</v>
          </cell>
          <cell r="I34" t="str">
            <v>SB</v>
          </cell>
        </row>
        <row r="35">
          <cell r="D35" t="str">
            <v>LLANFECHAIN (STW)</v>
          </cell>
          <cell r="E35">
            <v>52.776896999999998</v>
          </cell>
          <cell r="F35">
            <v>-3.2022300000000001</v>
          </cell>
          <cell r="H35" t="str">
            <v>&lt;70</v>
          </cell>
          <cell r="I35" t="str">
            <v>SB</v>
          </cell>
        </row>
        <row r="36">
          <cell r="D36" t="str">
            <v>LLANFYLLIN (STW)</v>
          </cell>
          <cell r="E36">
            <v>52.761048000000002</v>
          </cell>
          <cell r="F36">
            <v>-3.256618</v>
          </cell>
          <cell r="H36" t="str">
            <v>&lt;70</v>
          </cell>
          <cell r="I36" t="str">
            <v>SB</v>
          </cell>
        </row>
        <row r="37">
          <cell r="D37" t="str">
            <v>LLANGADFAN (STW)</v>
          </cell>
          <cell r="E37">
            <v>52.688428000000002</v>
          </cell>
          <cell r="F37">
            <v>-3.4735140000000002</v>
          </cell>
          <cell r="H37" t="str">
            <v>&lt;70</v>
          </cell>
          <cell r="I37" t="str">
            <v>SB</v>
          </cell>
        </row>
        <row r="38">
          <cell r="D38" t="str">
            <v>LLANGEDWYN (STW)</v>
          </cell>
          <cell r="E38">
            <v>52.809185999999997</v>
          </cell>
          <cell r="F38">
            <v>-3.2090559999999999</v>
          </cell>
          <cell r="H38" t="str">
            <v>&lt;70</v>
          </cell>
          <cell r="I38" t="str">
            <v>SB</v>
          </cell>
        </row>
        <row r="39">
          <cell r="D39" t="str">
            <v>LLANGYNOG (STW)</v>
          </cell>
          <cell r="E39">
            <v>52.821357999999996</v>
          </cell>
          <cell r="F39">
            <v>-3.4097330000000001</v>
          </cell>
          <cell r="H39" t="str">
            <v>&lt;70</v>
          </cell>
          <cell r="I39" t="str">
            <v>SB</v>
          </cell>
        </row>
        <row r="40">
          <cell r="D40" t="str">
            <v>LLANRHAEADR (STW)</v>
          </cell>
          <cell r="E40">
            <v>52.820554000000001</v>
          </cell>
          <cell r="F40">
            <v>-3.294845</v>
          </cell>
          <cell r="H40" t="str">
            <v>&lt;70</v>
          </cell>
          <cell r="I40" t="str">
            <v>CSAS</v>
          </cell>
        </row>
        <row r="41">
          <cell r="D41" t="str">
            <v>LLANSANTFFRAID (STW)</v>
          </cell>
          <cell r="E41">
            <v>52.773829999999997</v>
          </cell>
          <cell r="F41">
            <v>-3.1487729999999998</v>
          </cell>
          <cell r="H41" t="str">
            <v>&lt;70</v>
          </cell>
          <cell r="I41" t="str">
            <v>SB</v>
          </cell>
        </row>
        <row r="42">
          <cell r="D42" t="str">
            <v>LLANSILIN (STW)</v>
          </cell>
          <cell r="E42">
            <v>52.845528000000002</v>
          </cell>
          <cell r="F42">
            <v>-3.1714549999999999</v>
          </cell>
          <cell r="H42" t="str">
            <v>&lt;70</v>
          </cell>
        </row>
        <row r="43">
          <cell r="D43" t="str">
            <v>LLANWYDDYN (STW)</v>
          </cell>
          <cell r="E43">
            <v>52.759732</v>
          </cell>
          <cell r="F43">
            <v>-3.4507240000000001</v>
          </cell>
          <cell r="H43" t="str">
            <v>&lt;70</v>
          </cell>
          <cell r="I43" t="str">
            <v>P</v>
          </cell>
        </row>
        <row r="44">
          <cell r="D44" t="str">
            <v>LLYS RHYS RHYSNANT (STW)</v>
          </cell>
          <cell r="E44">
            <v>52.765318000000001</v>
          </cell>
          <cell r="F44">
            <v>-3.098166</v>
          </cell>
          <cell r="H44" t="str">
            <v>&lt;70</v>
          </cell>
          <cell r="I44" t="str">
            <v>SB</v>
          </cell>
        </row>
        <row r="45">
          <cell r="D45" t="str">
            <v>MANAFON (STW)</v>
          </cell>
          <cell r="E45">
            <v>52.612133</v>
          </cell>
          <cell r="F45">
            <v>-3.309958</v>
          </cell>
          <cell r="H45" t="str">
            <v>&lt;70</v>
          </cell>
          <cell r="I45" t="str">
            <v>SB</v>
          </cell>
        </row>
        <row r="46">
          <cell r="D46" t="str">
            <v>MEIFOD (STW)</v>
          </cell>
          <cell r="E46">
            <v>52.711533000000003</v>
          </cell>
          <cell r="F46">
            <v>-3.262597</v>
          </cell>
          <cell r="H46" t="str">
            <v>&lt;70</v>
          </cell>
          <cell r="I46" t="str">
            <v>SB</v>
          </cell>
        </row>
        <row r="47">
          <cell r="D47" t="str">
            <v>MONTGOMERY (STW)</v>
          </cell>
          <cell r="E47">
            <v>52.568843999999999</v>
          </cell>
          <cell r="F47">
            <v>-3.149311</v>
          </cell>
          <cell r="H47" t="str">
            <v>&lt;70</v>
          </cell>
          <cell r="I47" t="str">
            <v>SB</v>
          </cell>
        </row>
        <row r="48">
          <cell r="D48" t="str">
            <v>PENTREFELIN (STW)</v>
          </cell>
          <cell r="E48">
            <v>52.811453</v>
          </cell>
          <cell r="F48">
            <v>-3.250667</v>
          </cell>
          <cell r="H48" t="str">
            <v>&lt;70</v>
          </cell>
          <cell r="I48" t="str">
            <v>SB</v>
          </cell>
        </row>
        <row r="49">
          <cell r="D49" t="str">
            <v>PEN-Y-BONT-FAWR (STW)</v>
          </cell>
          <cell r="E49">
            <v>52.811453</v>
          </cell>
          <cell r="F49">
            <v>-3.250667</v>
          </cell>
          <cell r="H49" t="str">
            <v>&lt;70</v>
          </cell>
          <cell r="I49" t="str">
            <v>SB</v>
          </cell>
        </row>
        <row r="50">
          <cell r="D50" t="str">
            <v>PENYBONT-LLANERCH EMRYS (STW)</v>
          </cell>
          <cell r="E50">
            <v>52.811278999999999</v>
          </cell>
          <cell r="F50">
            <v>-3.3485819999999999</v>
          </cell>
          <cell r="H50" t="str">
            <v>&lt;70</v>
          </cell>
          <cell r="I50" t="str">
            <v>SB</v>
          </cell>
        </row>
        <row r="51">
          <cell r="D51" t="str">
            <v>PONTROBERT (STW)</v>
          </cell>
          <cell r="E51">
            <v>52.700524999999999</v>
          </cell>
          <cell r="F51">
            <v>-3.3157559999999999</v>
          </cell>
          <cell r="H51" t="str">
            <v>&lt;70</v>
          </cell>
          <cell r="I51" t="str">
            <v>SB</v>
          </cell>
        </row>
        <row r="52">
          <cell r="D52" t="str">
            <v>POOL QUAY (STW)</v>
          </cell>
          <cell r="E52">
            <v>52.695158999999997</v>
          </cell>
          <cell r="F52">
            <v>-3.1023239999999999</v>
          </cell>
          <cell r="H52" t="str">
            <v>&lt;70</v>
          </cell>
          <cell r="I52" t="str">
            <v>P</v>
          </cell>
        </row>
        <row r="53">
          <cell r="D53" t="str">
            <v>SARN (STW)</v>
          </cell>
          <cell r="E53">
            <v>52.507496000000003</v>
          </cell>
          <cell r="F53">
            <v>-3.1712880000000001</v>
          </cell>
          <cell r="H53" t="str">
            <v>&lt;70</v>
          </cell>
          <cell r="I53" t="str">
            <v>SB</v>
          </cell>
        </row>
        <row r="54">
          <cell r="D54" t="str">
            <v>TREFEGLWYS (STW)</v>
          </cell>
          <cell r="E54">
            <v>52.500810000000001</v>
          </cell>
          <cell r="F54">
            <v>-3.5217339999999999</v>
          </cell>
          <cell r="H54" t="str">
            <v>&lt;70</v>
          </cell>
          <cell r="I54" t="str">
            <v>SB</v>
          </cell>
        </row>
        <row r="55">
          <cell r="D55" t="str">
            <v>TREGYNON (STW)</v>
          </cell>
          <cell r="E55">
            <v>52.576830999999999</v>
          </cell>
          <cell r="F55">
            <v>-3.3310439999999999</v>
          </cell>
          <cell r="H55" t="str">
            <v>&lt;70</v>
          </cell>
          <cell r="I55" t="str">
            <v>SB</v>
          </cell>
        </row>
        <row r="56">
          <cell r="D56" t="str">
            <v>TREWERN (STW)</v>
          </cell>
          <cell r="E56">
            <v>52.697029000000001</v>
          </cell>
          <cell r="F56">
            <v>-3.0728909999999998</v>
          </cell>
          <cell r="H56" t="str">
            <v>&lt;70</v>
          </cell>
          <cell r="I56" t="str">
            <v>SB</v>
          </cell>
        </row>
        <row r="57">
          <cell r="D57" t="str">
            <v>VAN (STW)</v>
          </cell>
          <cell r="E57">
            <v>52.476861999999997</v>
          </cell>
          <cell r="F57">
            <v>-3.5427909999999998</v>
          </cell>
          <cell r="H57" t="str">
            <v>&lt;70</v>
          </cell>
          <cell r="I57" t="str">
            <v>SB</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showGridLines="0" topLeftCell="A7" zoomScale="70" zoomScaleNormal="70" workbookViewId="0">
      <selection activeCell="C14" sqref="C14"/>
    </sheetView>
  </sheetViews>
  <sheetFormatPr defaultRowHeight="14.25" x14ac:dyDescent="0.2"/>
  <cols>
    <col min="2" max="2" width="51.25" customWidth="1"/>
    <col min="3" max="3" width="56.375" customWidth="1"/>
    <col min="4" max="4" width="5" customWidth="1"/>
    <col min="5" max="5" width="53.5" customWidth="1"/>
  </cols>
  <sheetData>
    <row r="1" spans="2:5" ht="37.9" customHeight="1" x14ac:dyDescent="0.2">
      <c r="B1" s="22" t="s">
        <v>111</v>
      </c>
      <c r="C1" s="22"/>
      <c r="D1" s="22"/>
      <c r="E1" s="22" t="s">
        <v>198</v>
      </c>
    </row>
    <row r="3" spans="2:5" ht="15" thickBot="1" x14ac:dyDescent="0.25"/>
    <row r="4" spans="2:5" ht="171.75" thickBot="1" x14ac:dyDescent="0.25">
      <c r="B4" s="21" t="s">
        <v>67</v>
      </c>
      <c r="C4" s="20" t="s">
        <v>157</v>
      </c>
      <c r="E4" t="s">
        <v>91</v>
      </c>
    </row>
    <row r="5" spans="2:5" ht="15" thickBot="1" x14ac:dyDescent="0.25"/>
    <row r="6" spans="2:5" ht="31.15" customHeight="1" x14ac:dyDescent="0.2">
      <c r="B6" s="23" t="s">
        <v>66</v>
      </c>
      <c r="C6" s="26" t="s">
        <v>198</v>
      </c>
      <c r="E6" s="70"/>
    </row>
    <row r="7" spans="2:5" ht="32.450000000000003" customHeight="1" x14ac:dyDescent="0.2">
      <c r="B7" s="24" t="s">
        <v>76</v>
      </c>
      <c r="C7" s="27" t="s">
        <v>194</v>
      </c>
      <c r="E7" s="70"/>
    </row>
    <row r="8" spans="2:5" ht="22.15" customHeight="1" x14ac:dyDescent="0.2">
      <c r="B8" s="24" t="s">
        <v>77</v>
      </c>
      <c r="C8" s="65">
        <v>43617</v>
      </c>
      <c r="E8" s="70"/>
    </row>
    <row r="9" spans="2:5" ht="103.15" customHeight="1" x14ac:dyDescent="0.2">
      <c r="B9" s="24" t="s">
        <v>68</v>
      </c>
      <c r="C9" s="66" t="s">
        <v>195</v>
      </c>
      <c r="E9" s="70"/>
    </row>
    <row r="10" spans="2:5" ht="110.25" customHeight="1" thickBot="1" x14ac:dyDescent="0.25">
      <c r="B10" s="25" t="s">
        <v>46</v>
      </c>
      <c r="C10" s="69" t="s">
        <v>199</v>
      </c>
      <c r="E10" s="70"/>
    </row>
    <row r="11" spans="2:5" ht="20.25" thickBot="1" x14ac:dyDescent="0.4">
      <c r="B11" s="4"/>
      <c r="E11" s="70"/>
    </row>
    <row r="12" spans="2:5" ht="153.6" customHeight="1" thickBot="1" x14ac:dyDescent="0.25">
      <c r="B12" s="28" t="s">
        <v>22</v>
      </c>
      <c r="C12" s="67" t="s">
        <v>196</v>
      </c>
    </row>
    <row r="13" spans="2:5" ht="15" thickBot="1" x14ac:dyDescent="0.25"/>
    <row r="14" spans="2:5" ht="181.9" customHeight="1" thickBot="1" x14ac:dyDescent="0.25">
      <c r="B14" s="28" t="s">
        <v>106</v>
      </c>
      <c r="C14" s="67" t="s">
        <v>197</v>
      </c>
    </row>
    <row r="18" spans="2:4" ht="15" thickBot="1" x14ac:dyDescent="0.25"/>
    <row r="19" spans="2:4" ht="15" thickBot="1" x14ac:dyDescent="0.25">
      <c r="C19" s="48" t="s">
        <v>149</v>
      </c>
      <c r="D19" s="29"/>
    </row>
    <row r="22" spans="2:4" x14ac:dyDescent="0.2">
      <c r="B22" s="8" t="s">
        <v>186</v>
      </c>
    </row>
  </sheetData>
  <mergeCells count="1">
    <mergeCell ref="E6:E11"/>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X14"/>
  <sheetViews>
    <sheetView showGridLines="0" zoomScale="70" zoomScaleNormal="70" workbookViewId="0">
      <selection activeCell="P19" sqref="P19"/>
    </sheetView>
  </sheetViews>
  <sheetFormatPr defaultRowHeight="14.25" x14ac:dyDescent="0.2"/>
  <cols>
    <col min="1" max="1" width="2.75" customWidth="1"/>
    <col min="2" max="2" width="14.25" customWidth="1"/>
    <col min="3" max="3" width="3.5" style="13" customWidth="1"/>
    <col min="4" max="4" width="28.25" customWidth="1"/>
    <col min="5" max="6" width="14.75" customWidth="1"/>
    <col min="7" max="7" width="3.5" style="13" customWidth="1"/>
    <col min="8" max="11" width="11.375" customWidth="1"/>
    <col min="12" max="12" width="10.75" customWidth="1"/>
    <col min="13" max="13" width="12.5" customWidth="1"/>
    <col min="14" max="14" width="3.5" style="13" customWidth="1"/>
    <col min="16" max="16" width="13.75" customWidth="1"/>
    <col min="17" max="17" width="9.75" customWidth="1"/>
    <col min="18" max="18" width="14" customWidth="1"/>
    <col min="19" max="19" width="3.5" style="13" customWidth="1"/>
    <col min="20" max="21" width="9.75" customWidth="1"/>
    <col min="22" max="22" width="11.75" customWidth="1"/>
    <col min="23" max="23" width="10.625" customWidth="1"/>
    <col min="24" max="24" width="21.875" style="1" customWidth="1"/>
  </cols>
  <sheetData>
    <row r="1" spans="2:24" ht="25.15" customHeight="1" thickBot="1" x14ac:dyDescent="0.25">
      <c r="B1" s="11" t="s">
        <v>78</v>
      </c>
      <c r="C1" s="11"/>
      <c r="D1" s="11"/>
      <c r="E1" s="11"/>
      <c r="F1" s="11"/>
      <c r="G1" s="11"/>
      <c r="H1" s="11"/>
      <c r="I1" s="11" t="s">
        <v>198</v>
      </c>
      <c r="J1" s="11"/>
      <c r="K1" s="11"/>
      <c r="L1" s="11"/>
      <c r="M1" s="11"/>
      <c r="N1" s="11"/>
      <c r="O1" s="11"/>
      <c r="P1" s="11"/>
      <c r="Q1" s="11"/>
      <c r="R1" s="11"/>
      <c r="S1" s="11"/>
      <c r="T1" s="11"/>
      <c r="U1" s="11"/>
      <c r="V1" s="11"/>
      <c r="W1" s="11"/>
      <c r="X1" s="11"/>
    </row>
    <row r="2" spans="2:24" ht="85.15" customHeight="1" x14ac:dyDescent="0.2">
      <c r="B2" s="15" t="s">
        <v>172</v>
      </c>
      <c r="D2" s="71"/>
      <c r="E2" s="72"/>
      <c r="F2" s="72"/>
      <c r="G2" s="72"/>
      <c r="H2" s="72"/>
      <c r="I2" s="72"/>
      <c r="J2" s="72"/>
      <c r="K2" s="72"/>
      <c r="L2" s="72"/>
      <c r="M2" s="72"/>
      <c r="N2" s="72"/>
      <c r="O2" s="72"/>
      <c r="P2" s="72"/>
      <c r="Q2" s="72"/>
      <c r="R2" s="72"/>
      <c r="S2" s="72"/>
      <c r="T2" s="72"/>
      <c r="U2" s="72"/>
      <c r="V2" s="72"/>
      <c r="W2" s="72"/>
      <c r="X2" s="73"/>
    </row>
    <row r="3" spans="2:24" ht="15" customHeight="1" thickBot="1" x14ac:dyDescent="0.25">
      <c r="X3"/>
    </row>
    <row r="4" spans="2:24" ht="42" customHeight="1" thickBot="1" x14ac:dyDescent="0.25">
      <c r="D4" s="74" t="s">
        <v>107</v>
      </c>
      <c r="E4" s="75"/>
      <c r="F4" s="76"/>
      <c r="H4" s="74" t="s">
        <v>108</v>
      </c>
      <c r="I4" s="75"/>
      <c r="J4" s="75"/>
      <c r="K4" s="75"/>
      <c r="L4" s="75"/>
      <c r="M4" s="76"/>
      <c r="O4" s="74" t="s">
        <v>109</v>
      </c>
      <c r="P4" s="75"/>
      <c r="Q4" s="75"/>
      <c r="R4" s="76"/>
      <c r="T4" s="74" t="s">
        <v>110</v>
      </c>
      <c r="U4" s="75"/>
      <c r="V4" s="75"/>
      <c r="W4" s="75"/>
      <c r="X4" s="76"/>
    </row>
    <row r="5" spans="2:24" ht="22.15" customHeight="1" thickBot="1" x14ac:dyDescent="0.25">
      <c r="B5" s="15" t="s">
        <v>158</v>
      </c>
      <c r="D5" s="15">
        <v>1</v>
      </c>
      <c r="E5" s="15">
        <v>2</v>
      </c>
      <c r="F5" s="15">
        <v>3</v>
      </c>
      <c r="H5" s="15">
        <v>1</v>
      </c>
      <c r="I5" s="15">
        <v>2</v>
      </c>
      <c r="J5" s="15">
        <v>3</v>
      </c>
      <c r="K5" s="15">
        <v>4</v>
      </c>
      <c r="L5" s="15">
        <v>5</v>
      </c>
      <c r="M5" s="15">
        <v>6</v>
      </c>
      <c r="O5" s="15">
        <v>1</v>
      </c>
      <c r="P5" s="15">
        <v>2</v>
      </c>
      <c r="Q5" s="15">
        <v>3</v>
      </c>
      <c r="R5" s="15">
        <v>4</v>
      </c>
      <c r="T5" s="15">
        <v>1</v>
      </c>
      <c r="U5" s="15">
        <v>2</v>
      </c>
      <c r="V5" s="15">
        <v>3</v>
      </c>
      <c r="W5" s="15">
        <v>4</v>
      </c>
      <c r="X5" s="15">
        <v>5</v>
      </c>
    </row>
    <row r="6" spans="2:24" s="3" customFormat="1" ht="94.9" customHeight="1" x14ac:dyDescent="0.2">
      <c r="B6" s="15" t="s">
        <v>10</v>
      </c>
      <c r="C6" s="13"/>
      <c r="D6" s="12" t="s">
        <v>8</v>
      </c>
      <c r="E6" s="12" t="s">
        <v>47</v>
      </c>
      <c r="F6" s="12" t="s">
        <v>48</v>
      </c>
      <c r="G6" s="13"/>
      <c r="H6" s="12" t="s">
        <v>189</v>
      </c>
      <c r="I6" s="12" t="s">
        <v>176</v>
      </c>
      <c r="J6" s="12" t="s">
        <v>92</v>
      </c>
      <c r="K6" s="12" t="s">
        <v>51</v>
      </c>
      <c r="L6" s="12" t="s">
        <v>128</v>
      </c>
      <c r="M6" s="12" t="s">
        <v>16</v>
      </c>
      <c r="N6" s="13"/>
      <c r="O6" s="12" t="s">
        <v>26</v>
      </c>
      <c r="P6" s="12" t="s">
        <v>53</v>
      </c>
      <c r="Q6" s="12" t="s">
        <v>5</v>
      </c>
      <c r="R6" s="12" t="s">
        <v>15</v>
      </c>
      <c r="S6" s="13"/>
      <c r="T6" s="12" t="s">
        <v>127</v>
      </c>
      <c r="U6" s="12" t="s">
        <v>4</v>
      </c>
      <c r="V6" s="12" t="s">
        <v>150</v>
      </c>
      <c r="W6" s="12" t="s">
        <v>153</v>
      </c>
      <c r="X6" s="12" t="s">
        <v>0</v>
      </c>
    </row>
    <row r="7" spans="2:24" s="1" customFormat="1" ht="43.15" customHeight="1" x14ac:dyDescent="0.2">
      <c r="B7" s="16" t="s">
        <v>9</v>
      </c>
      <c r="C7" s="13"/>
      <c r="D7" s="12" t="s">
        <v>7</v>
      </c>
      <c r="E7" s="12" t="s">
        <v>49</v>
      </c>
      <c r="F7" s="12" t="s">
        <v>50</v>
      </c>
      <c r="G7" s="13"/>
      <c r="H7" s="12" t="s">
        <v>178</v>
      </c>
      <c r="I7" s="12" t="s">
        <v>52</v>
      </c>
      <c r="J7" s="12" t="s">
        <v>6</v>
      </c>
      <c r="K7" s="12" t="s">
        <v>52</v>
      </c>
      <c r="L7" s="12" t="s">
        <v>27</v>
      </c>
      <c r="M7" s="12" t="s">
        <v>44</v>
      </c>
      <c r="N7" s="13"/>
      <c r="O7" s="12" t="s">
        <v>1</v>
      </c>
      <c r="P7" s="12" t="s">
        <v>1</v>
      </c>
      <c r="Q7" s="12" t="s">
        <v>1</v>
      </c>
      <c r="R7" s="12" t="s">
        <v>14</v>
      </c>
      <c r="S7" s="13"/>
      <c r="T7" s="12" t="s">
        <v>1</v>
      </c>
      <c r="U7" s="12" t="s">
        <v>24</v>
      </c>
      <c r="V7" s="12" t="s">
        <v>151</v>
      </c>
      <c r="W7" s="12" t="s">
        <v>3</v>
      </c>
      <c r="X7" s="12" t="s">
        <v>14</v>
      </c>
    </row>
    <row r="8" spans="2:24" s="60" customFormat="1" ht="16.899999999999999" customHeight="1" x14ac:dyDescent="0.2">
      <c r="B8" s="56" t="s">
        <v>170</v>
      </c>
      <c r="C8" s="57"/>
      <c r="D8" s="58"/>
      <c r="E8" s="58" t="s">
        <v>171</v>
      </c>
      <c r="F8" s="58" t="s">
        <v>171</v>
      </c>
      <c r="G8" s="57"/>
      <c r="H8" s="58">
        <v>0</v>
      </c>
      <c r="I8" s="59"/>
      <c r="J8" s="58">
        <v>2</v>
      </c>
      <c r="K8" s="59"/>
      <c r="L8" s="58">
        <v>2</v>
      </c>
      <c r="M8" s="59"/>
      <c r="N8" s="57"/>
      <c r="O8" s="59"/>
      <c r="P8" s="59"/>
      <c r="Q8" s="59"/>
      <c r="R8" s="59"/>
      <c r="S8" s="57"/>
      <c r="T8" s="59"/>
      <c r="U8" s="59"/>
      <c r="V8" s="58">
        <v>0</v>
      </c>
      <c r="W8" s="7"/>
      <c r="X8" s="7"/>
    </row>
    <row r="9" spans="2:24" ht="34.9" customHeight="1" thickBot="1" x14ac:dyDescent="0.25">
      <c r="B9" s="17" t="s">
        <v>74</v>
      </c>
      <c r="D9" s="12" t="s">
        <v>21</v>
      </c>
      <c r="E9" s="12" t="s">
        <v>21</v>
      </c>
      <c r="F9" s="12" t="s">
        <v>21</v>
      </c>
      <c r="H9" s="12" t="s">
        <v>21</v>
      </c>
      <c r="I9" s="7"/>
      <c r="J9" s="12" t="s">
        <v>21</v>
      </c>
      <c r="K9" s="7"/>
      <c r="L9" s="7"/>
      <c r="M9" s="7"/>
      <c r="O9" s="7"/>
      <c r="P9" s="7"/>
      <c r="Q9" s="7"/>
      <c r="R9" s="7"/>
      <c r="T9" s="7"/>
      <c r="U9" s="7"/>
      <c r="V9" s="7"/>
      <c r="W9" s="7"/>
      <c r="X9" s="9"/>
    </row>
    <row r="10" spans="2:24" s="13" customFormat="1" x14ac:dyDescent="0.2">
      <c r="X10" s="19"/>
    </row>
    <row r="11" spans="2:24" x14ac:dyDescent="0.2">
      <c r="B11" s="13"/>
      <c r="D11" s="14" t="str">
        <f>[1]WwTW!D11</f>
        <v>KNIGHTON (STW)</v>
      </c>
      <c r="E11" s="14" t="str">
        <f>[1]WwTW!E11</f>
        <v>52.343369</v>
      </c>
      <c r="F11" s="14" t="str">
        <f>[1]WwTW!F11</f>
        <v>-3.031893</v>
      </c>
      <c r="H11" s="14">
        <f>[1]WwTW!H11</f>
        <v>51</v>
      </c>
      <c r="I11" s="14" t="str">
        <f>[1]WwTW!I11</f>
        <v>Measured</v>
      </c>
      <c r="J11" s="68">
        <f>[1]WwTW!J11</f>
        <v>4.48E-2</v>
      </c>
      <c r="K11" s="14" t="str">
        <f>[1]WwTW!K11</f>
        <v>Measured</v>
      </c>
      <c r="L11" s="14"/>
      <c r="M11" s="14" t="str">
        <f>[1]WwTW!M11</f>
        <v>SB Cphos</v>
      </c>
      <c r="O11" s="14" t="str">
        <f>[1]WwTW!O11</f>
        <v/>
      </c>
      <c r="P11" s="14" t="str">
        <f>[1]WwTW!P11</f>
        <v>Yes</v>
      </c>
      <c r="Q11" s="14" t="str">
        <f>[1]WwTW!Q11</f>
        <v>No</v>
      </c>
      <c r="R11" s="14" t="str">
        <f>[1]WwTW!R11</f>
        <v/>
      </c>
      <c r="T11" s="14" t="str">
        <f>[1]WwTW!T11</f>
        <v>N</v>
      </c>
      <c r="U11" s="14" t="str">
        <f>[1]WwTW!U11</f>
        <v>Not Manned</v>
      </c>
      <c r="V11" s="14" t="str">
        <f>[1]WwTW!V11</f>
        <v>28</v>
      </c>
      <c r="W11" s="14" t="str">
        <f>[1]WwTW!W11</f>
        <v>LESS THAN 7</v>
      </c>
      <c r="X11" s="14" t="str">
        <f>[1]WwTW!X11</f>
        <v/>
      </c>
    </row>
    <row r="12" spans="2:24" x14ac:dyDescent="0.2">
      <c r="D12" s="14" t="str">
        <f>[1]WwTW!D12</f>
        <v>LLANIDLOES (STW)</v>
      </c>
      <c r="E12" s="14" t="str">
        <f>[1]WwTW!E12</f>
        <v>52.456106</v>
      </c>
      <c r="F12" s="14" t="str">
        <f>[1]WwTW!F12</f>
        <v>-3.502529</v>
      </c>
      <c r="H12" s="14">
        <f>[1]WwTW!H12</f>
        <v>33</v>
      </c>
      <c r="I12" s="14" t="str">
        <f>[1]WwTW!I12</f>
        <v>Measured</v>
      </c>
      <c r="J12" s="68">
        <f>[1]WwTW!J12</f>
        <v>5.5800000000000002E-2</v>
      </c>
      <c r="K12" s="14" t="str">
        <f>[1]WwTW!K12</f>
        <v>Measured</v>
      </c>
      <c r="L12" s="14"/>
      <c r="M12" s="14" t="str">
        <f>[1]WwTW!M12</f>
        <v>CSAS</v>
      </c>
      <c r="O12" s="14" t="str">
        <f>[1]WwTW!O12</f>
        <v/>
      </c>
      <c r="P12" s="14" t="str">
        <f>[1]WwTW!P12</f>
        <v>No</v>
      </c>
      <c r="Q12" s="14" t="str">
        <f>[1]WwTW!Q12</f>
        <v>No</v>
      </c>
      <c r="R12" s="14" t="str">
        <f>[1]WwTW!R12</f>
        <v/>
      </c>
      <c r="T12" s="14" t="str">
        <f>[1]WwTW!T12</f>
        <v>N</v>
      </c>
      <c r="U12" s="14" t="str">
        <f>[1]WwTW!U12</f>
        <v>Not Manned</v>
      </c>
      <c r="V12" s="14" t="str">
        <f>[1]WwTW!V12</f>
        <v>28</v>
      </c>
      <c r="W12" s="14" t="str">
        <f>[1]WwTW!W12</f>
        <v>14</v>
      </c>
      <c r="X12" s="14" t="str">
        <f>[1]WwTW!X12</f>
        <v/>
      </c>
    </row>
    <row r="13" spans="2:24" x14ac:dyDescent="0.2">
      <c r="D13" s="14" t="str">
        <f>[1]WwTW!D13</f>
        <v>NEWTOWN (STW)</v>
      </c>
      <c r="E13" s="14" t="str">
        <f>[1]WwTW!E13</f>
        <v>52.523509</v>
      </c>
      <c r="F13" s="14" t="str">
        <f>[1]WwTW!F13</f>
        <v>-3.274888</v>
      </c>
      <c r="H13" s="14">
        <f>[1]WwTW!H13</f>
        <v>347</v>
      </c>
      <c r="I13" s="14" t="str">
        <f>[1]WwTW!I13</f>
        <v>Measured</v>
      </c>
      <c r="J13" s="68">
        <f>[1]WwTW!J13</f>
        <v>5.57E-2</v>
      </c>
      <c r="K13" s="14" t="str">
        <f>[1]WwTW!K13</f>
        <v>Measured</v>
      </c>
      <c r="L13" s="14"/>
      <c r="M13" s="14" t="str">
        <f>[1]WwTW!M13</f>
        <v>SB</v>
      </c>
      <c r="O13" s="14" t="str">
        <f>[1]WwTW!O13</f>
        <v/>
      </c>
      <c r="P13" s="14" t="str">
        <f>[1]WwTW!P13</f>
        <v>Yes</v>
      </c>
      <c r="Q13" s="14" t="str">
        <f>[1]WwTW!Q13</f>
        <v>Yes</v>
      </c>
      <c r="R13" s="14" t="str">
        <f>[1]WwTW!R13</f>
        <v/>
      </c>
      <c r="T13" s="14" t="str">
        <f>[1]WwTW!T13</f>
        <v>Y</v>
      </c>
      <c r="U13" s="14" t="str">
        <f>[1]WwTW!U13</f>
        <v>Not Manned</v>
      </c>
      <c r="V13" s="14" t="str">
        <f>[1]WwTW!V13</f>
        <v>28</v>
      </c>
      <c r="W13" s="14" t="str">
        <f>[1]WwTW!W13</f>
        <v>LESS THAN 7</v>
      </c>
      <c r="X13" s="14" t="str">
        <f>[1]WwTW!X13</f>
        <v/>
      </c>
    </row>
    <row r="14" spans="2:24" x14ac:dyDescent="0.2">
      <c r="D14" s="14" t="str">
        <f>[1]WwTW!D14</f>
        <v>WELSHPOOL (STW)</v>
      </c>
      <c r="E14" s="14" t="str">
        <f>[1]WwTW!E14</f>
        <v>52.657997</v>
      </c>
      <c r="F14" s="14" t="str">
        <f>[1]WwTW!F14</f>
        <v>-3.133905</v>
      </c>
      <c r="H14" s="14">
        <f>[1]WwTW!H14</f>
        <v>138</v>
      </c>
      <c r="I14" s="14" t="str">
        <f>[1]WwTW!I14</f>
        <v>Measured</v>
      </c>
      <c r="J14" s="68">
        <f>[1]WwTW!J14</f>
        <v>5.0799999999999998E-2</v>
      </c>
      <c r="K14" s="14" t="str">
        <f>[1]WwTW!K14</f>
        <v>Measured</v>
      </c>
      <c r="L14" s="14"/>
      <c r="M14" s="14" t="str">
        <f>[1]WwTW!M14</f>
        <v>SAS</v>
      </c>
      <c r="O14" s="14" t="str">
        <f>[1]WwTW!O14</f>
        <v/>
      </c>
      <c r="P14" s="14" t="str">
        <f>[1]WwTW!P14</f>
        <v>No</v>
      </c>
      <c r="Q14" s="14" t="str">
        <f>[1]WwTW!Q14</f>
        <v>No</v>
      </c>
      <c r="R14" s="14" t="str">
        <f>[1]WwTW!R14</f>
        <v/>
      </c>
      <c r="T14" s="14" t="str">
        <f>[1]WwTW!T14</f>
        <v>N</v>
      </c>
      <c r="U14" s="14" t="str">
        <f>[1]WwTW!U14</f>
        <v>Not Manned</v>
      </c>
      <c r="V14" s="14" t="str">
        <f>[1]WwTW!V14</f>
        <v>28</v>
      </c>
      <c r="W14" s="14" t="str">
        <f>[1]WwTW!W14</f>
        <v>LESS THAN 7</v>
      </c>
      <c r="X14" s="14" t="str">
        <f>[1]WwTW!X14</f>
        <v/>
      </c>
    </row>
  </sheetData>
  <protectedRanges>
    <protectedRange sqref="D10:X1012" name="Range1"/>
  </protectedRanges>
  <mergeCells count="5">
    <mergeCell ref="D2:X2"/>
    <mergeCell ref="D4:F4"/>
    <mergeCell ref="H4:M4"/>
    <mergeCell ref="O4:R4"/>
    <mergeCell ref="T4:X4"/>
  </mergeCells>
  <pageMargins left="0.7" right="0.7" top="0.75" bottom="0.75" header="0.3" footer="0.3"/>
  <pageSetup paperSize="8" scale="47" orientation="landscape"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57"/>
  <sheetViews>
    <sheetView showGridLines="0" zoomScale="70" zoomScaleNormal="70" workbookViewId="0">
      <selection activeCell="H1" sqref="H1"/>
    </sheetView>
  </sheetViews>
  <sheetFormatPr defaultRowHeight="14.25" x14ac:dyDescent="0.2"/>
  <cols>
    <col min="1" max="1" width="4.375" customWidth="1"/>
    <col min="2" max="2" width="24.75" customWidth="1"/>
    <col min="3" max="3" width="3.5" style="13" customWidth="1"/>
    <col min="4" max="4" width="30" customWidth="1"/>
    <col min="5" max="5" width="17.5" customWidth="1"/>
    <col min="6" max="6" width="16.75" customWidth="1"/>
    <col min="7" max="7" width="3.5" style="13" customWidth="1"/>
    <col min="8" max="8" width="24.25" customWidth="1"/>
    <col min="9" max="9" width="21.375" customWidth="1"/>
  </cols>
  <sheetData>
    <row r="1" spans="2:27" s="32" customFormat="1" ht="20.25" x14ac:dyDescent="0.2">
      <c r="B1" s="11" t="s">
        <v>116</v>
      </c>
      <c r="C1" s="11"/>
      <c r="D1" s="11"/>
      <c r="E1" s="11"/>
      <c r="F1" s="11"/>
      <c r="G1" s="11"/>
      <c r="H1" s="11" t="s">
        <v>198</v>
      </c>
      <c r="I1" s="11"/>
      <c r="J1"/>
      <c r="K1"/>
      <c r="L1"/>
      <c r="M1"/>
      <c r="N1" s="31"/>
      <c r="O1" s="31"/>
      <c r="P1" s="31"/>
      <c r="Q1" s="31"/>
      <c r="R1" s="31"/>
      <c r="S1" s="31"/>
      <c r="T1" s="31"/>
      <c r="U1" s="31"/>
      <c r="V1" s="31"/>
      <c r="W1" s="31"/>
      <c r="X1" s="31"/>
      <c r="Y1" s="31"/>
      <c r="Z1" s="31"/>
      <c r="AA1" s="31"/>
    </row>
    <row r="2" spans="2:27" s="32" customFormat="1" ht="55.9" customHeight="1" thickBot="1" x14ac:dyDescent="0.25">
      <c r="B2" s="80" t="s">
        <v>155</v>
      </c>
      <c r="C2" s="80"/>
      <c r="D2" s="80"/>
      <c r="E2" s="80"/>
      <c r="F2" s="80"/>
      <c r="G2" s="80"/>
      <c r="H2" s="80"/>
      <c r="I2" s="80"/>
      <c r="J2"/>
      <c r="K2"/>
      <c r="L2"/>
      <c r="M2"/>
      <c r="N2"/>
      <c r="O2"/>
      <c r="P2"/>
      <c r="Q2"/>
      <c r="R2"/>
      <c r="S2"/>
      <c r="T2"/>
      <c r="U2"/>
      <c r="V2"/>
      <c r="W2"/>
      <c r="X2"/>
      <c r="Y2"/>
    </row>
    <row r="3" spans="2:27" ht="85.15" customHeight="1" x14ac:dyDescent="0.2">
      <c r="B3" s="15" t="s">
        <v>172</v>
      </c>
      <c r="D3" s="81"/>
      <c r="E3" s="82"/>
      <c r="F3" s="82"/>
      <c r="G3" s="82"/>
      <c r="H3" s="82"/>
      <c r="I3" s="82"/>
    </row>
    <row r="4" spans="2:27" ht="15" customHeight="1" thickBot="1" x14ac:dyDescent="0.25">
      <c r="H4" s="13"/>
    </row>
    <row r="5" spans="2:27" ht="47.45" customHeight="1" thickBot="1" x14ac:dyDescent="0.25">
      <c r="D5" s="77" t="s">
        <v>107</v>
      </c>
      <c r="E5" s="78"/>
      <c r="F5" s="79"/>
      <c r="H5" s="77" t="s">
        <v>108</v>
      </c>
      <c r="I5" s="79"/>
    </row>
    <row r="6" spans="2:27" ht="22.15" customHeight="1" thickBot="1" x14ac:dyDescent="0.25">
      <c r="B6" s="15" t="s">
        <v>158</v>
      </c>
      <c r="D6" s="15">
        <v>1</v>
      </c>
      <c r="E6" s="15">
        <v>2</v>
      </c>
      <c r="F6" s="15">
        <v>3</v>
      </c>
      <c r="H6" s="15">
        <v>1</v>
      </c>
      <c r="I6" s="15">
        <v>2</v>
      </c>
      <c r="J6" s="13"/>
    </row>
    <row r="7" spans="2:27" ht="28.5" x14ac:dyDescent="0.2">
      <c r="B7" s="15" t="s">
        <v>10</v>
      </c>
      <c r="D7" s="5" t="s">
        <v>8</v>
      </c>
      <c r="E7" s="5" t="s">
        <v>61</v>
      </c>
      <c r="F7" s="5" t="s">
        <v>62</v>
      </c>
      <c r="H7" s="2" t="s">
        <v>178</v>
      </c>
      <c r="I7" s="2" t="s">
        <v>16</v>
      </c>
    </row>
    <row r="8" spans="2:27" ht="85.5" x14ac:dyDescent="0.2">
      <c r="B8" s="16" t="s">
        <v>9</v>
      </c>
      <c r="D8" s="2" t="s">
        <v>7</v>
      </c>
      <c r="E8" s="2" t="s">
        <v>49</v>
      </c>
      <c r="F8" s="2" t="s">
        <v>50</v>
      </c>
      <c r="H8" s="6" t="s">
        <v>177</v>
      </c>
      <c r="I8" s="2" t="s">
        <v>45</v>
      </c>
    </row>
    <row r="9" spans="2:27" s="63" customFormat="1" x14ac:dyDescent="0.2">
      <c r="B9" s="56" t="s">
        <v>170</v>
      </c>
      <c r="C9" s="57"/>
      <c r="D9" s="59"/>
      <c r="E9" s="61" t="s">
        <v>171</v>
      </c>
      <c r="F9" s="61" t="s">
        <v>171</v>
      </c>
      <c r="G9" s="57"/>
      <c r="H9" s="62">
        <v>0</v>
      </c>
      <c r="I9" s="7"/>
    </row>
    <row r="10" spans="2:27" ht="24" customHeight="1" thickBot="1" x14ac:dyDescent="0.25">
      <c r="B10" s="17" t="s">
        <v>74</v>
      </c>
      <c r="D10" s="12" t="s">
        <v>21</v>
      </c>
      <c r="E10" s="12" t="s">
        <v>21</v>
      </c>
      <c r="F10" s="12" t="s">
        <v>21</v>
      </c>
      <c r="H10" s="12" t="s">
        <v>21</v>
      </c>
      <c r="I10" s="7"/>
    </row>
    <row r="11" spans="2:27" s="13" customFormat="1" x14ac:dyDescent="0.2">
      <c r="T11" s="19"/>
      <c r="V11" s="19"/>
      <c r="W11" s="19"/>
      <c r="X11" s="19"/>
    </row>
    <row r="12" spans="2:27" x14ac:dyDescent="0.2">
      <c r="B12" s="13"/>
      <c r="D12" s="14" t="str">
        <f>'[1]Small WwTW'!D12</f>
        <v>ADFA (STW)</v>
      </c>
      <c r="E12" s="14">
        <f>'[1]Small WwTW'!E12</f>
        <v>52.600670999999998</v>
      </c>
      <c r="F12" s="14">
        <f>'[1]Small WwTW'!F12</f>
        <v>-3.3878979999999999</v>
      </c>
      <c r="H12" s="14" t="str">
        <f>'[1]Small WwTW'!H12</f>
        <v>&lt;70</v>
      </c>
      <c r="I12" s="14" t="str">
        <f>'[1]Small WwTW'!I12</f>
        <v>SB</v>
      </c>
    </row>
    <row r="13" spans="2:27" x14ac:dyDescent="0.2">
      <c r="D13" s="14" t="str">
        <f>'[1]Small WwTW'!D13</f>
        <v>ARDDLEEN (STW)</v>
      </c>
      <c r="E13" s="14">
        <f>'[1]Small WwTW'!E13</f>
        <v>52.730995</v>
      </c>
      <c r="F13" s="14">
        <f>'[1]Small WwTW'!F13</f>
        <v>-3.098681</v>
      </c>
      <c r="H13" s="14" t="str">
        <f>'[1]Small WwTW'!H13</f>
        <v>&lt;70</v>
      </c>
      <c r="I13" s="14" t="str">
        <f>'[1]Small WwTW'!I13</f>
        <v>SB</v>
      </c>
    </row>
    <row r="14" spans="2:27" x14ac:dyDescent="0.2">
      <c r="D14" s="14" t="str">
        <f>'[1]Small WwTW'!D14</f>
        <v>BAUSLEY (STW)</v>
      </c>
      <c r="E14" s="14">
        <f>'[1]Small WwTW'!E14</f>
        <v>52.731949</v>
      </c>
      <c r="F14" s="14">
        <f>'[1]Small WwTW'!F14</f>
        <v>-3.0084740000000001</v>
      </c>
      <c r="H14" s="14" t="str">
        <f>'[1]Small WwTW'!H14</f>
        <v>&lt;70</v>
      </c>
      <c r="I14" s="14" t="str">
        <f>'[1]Small WwTW'!I14</f>
        <v>SB</v>
      </c>
    </row>
    <row r="15" spans="2:27" x14ac:dyDescent="0.2">
      <c r="D15" s="14" t="str">
        <f>'[1]Small WwTW'!D15</f>
        <v>BERRIEW (STW)</v>
      </c>
      <c r="E15" s="14">
        <f>'[1]Small WwTW'!E15</f>
        <v>52.597126000000003</v>
      </c>
      <c r="F15" s="14">
        <f>'[1]Small WwTW'!F15</f>
        <v>-3.198779</v>
      </c>
      <c r="H15" s="14" t="str">
        <f>'[1]Small WwTW'!H15</f>
        <v>&lt;70</v>
      </c>
      <c r="I15" s="14" t="str">
        <f>'[1]Small WwTW'!I15</f>
        <v>SB</v>
      </c>
    </row>
    <row r="16" spans="2:27" x14ac:dyDescent="0.2">
      <c r="D16" s="14" t="str">
        <f>'[1]Small WwTW'!D16</f>
        <v>BETTWS CEDEWAIN (STW)</v>
      </c>
      <c r="E16" s="14">
        <f>'[1]Small WwTW'!E16</f>
        <v>52.555700000000002</v>
      </c>
      <c r="F16" s="14">
        <f>'[1]Small WwTW'!F16</f>
        <v>-3.2921819999999999</v>
      </c>
      <c r="H16" s="14" t="str">
        <f>'[1]Small WwTW'!H16</f>
        <v>&lt;70</v>
      </c>
      <c r="I16" s="14" t="str">
        <f>'[1]Small WwTW'!I16</f>
        <v>SB</v>
      </c>
    </row>
    <row r="17" spans="4:9" x14ac:dyDescent="0.2">
      <c r="D17" s="14" t="str">
        <f>'[1]Small WwTW'!D17</f>
        <v>BWLCH-Y-FRIDD (STW)</v>
      </c>
      <c r="E17" s="14">
        <f>'[1]Small WwTW'!E17</f>
        <v>52.557205000000003</v>
      </c>
      <c r="F17" s="14">
        <f>'[1]Small WwTW'!F17</f>
        <v>-3.3994490000000002</v>
      </c>
      <c r="H17" s="14" t="str">
        <f>'[1]Small WwTW'!H17</f>
        <v>&lt;70</v>
      </c>
      <c r="I17" s="14" t="str">
        <f>'[1]Small WwTW'!I17</f>
        <v>SB</v>
      </c>
    </row>
    <row r="18" spans="4:9" x14ac:dyDescent="0.2">
      <c r="D18" s="14" t="str">
        <f>'[1]Small WwTW'!D18</f>
        <v>CAERHOWEL (STW)</v>
      </c>
      <c r="E18" s="14">
        <f>'[1]Small WwTW'!E18</f>
        <v>52.574137</v>
      </c>
      <c r="F18" s="14">
        <f>'[1]Small WwTW'!F18</f>
        <v>-3.1715870000000002</v>
      </c>
      <c r="H18" s="14" t="str">
        <f>'[1]Small WwTW'!H18</f>
        <v>&lt;70</v>
      </c>
      <c r="I18" s="14" t="str">
        <f>'[1]Small WwTW'!I18</f>
        <v>SB</v>
      </c>
    </row>
    <row r="19" spans="4:9" x14ac:dyDescent="0.2">
      <c r="D19" s="14" t="str">
        <f>'[1]Small WwTW'!D19</f>
        <v>CAERSWS (STW)</v>
      </c>
      <c r="E19" s="14">
        <f>'[1]Small WwTW'!E19</f>
        <v>52.523007999999997</v>
      </c>
      <c r="F19" s="14">
        <f>'[1]Small WwTW'!F19</f>
        <v>-3.419988</v>
      </c>
      <c r="H19" s="14" t="str">
        <f>'[1]Small WwTW'!H19</f>
        <v>&lt;70</v>
      </c>
      <c r="I19" s="14" t="str">
        <f>'[1]Small WwTW'!I19</f>
        <v>SB</v>
      </c>
    </row>
    <row r="20" spans="4:9" x14ac:dyDescent="0.2">
      <c r="D20" s="14" t="str">
        <f>'[1]Small WwTW'!D20</f>
        <v>CARNO (STW)</v>
      </c>
      <c r="E20" s="14">
        <f>'[1]Small WwTW'!E20</f>
        <v>52.555588999999998</v>
      </c>
      <c r="F20" s="14">
        <f>'[1]Small WwTW'!F20</f>
        <v>-3.5265789999999999</v>
      </c>
      <c r="H20" s="14" t="str">
        <f>'[1]Small WwTW'!H20</f>
        <v>&lt;70</v>
      </c>
      <c r="I20" s="14" t="str">
        <f>'[1]Small WwTW'!I20</f>
        <v>CSAS</v>
      </c>
    </row>
    <row r="21" spans="4:9" x14ac:dyDescent="0.2">
      <c r="D21" s="14" t="str">
        <f>'[1]Small WwTW'!D21</f>
        <v>CASTLE CAEREINION (STW)</v>
      </c>
      <c r="E21" s="14">
        <f>'[1]Small WwTW'!E21</f>
        <v>52.644376999999999</v>
      </c>
      <c r="F21" s="14">
        <f>'[1]Small WwTW'!F21</f>
        <v>-3.2370260000000002</v>
      </c>
      <c r="H21" s="14" t="str">
        <f>'[1]Small WwTW'!H21</f>
        <v>&lt;70</v>
      </c>
      <c r="I21" s="14" t="str">
        <f>'[1]Small WwTW'!I21</f>
        <v>SB</v>
      </c>
    </row>
    <row r="22" spans="4:9" x14ac:dyDescent="0.2">
      <c r="D22" s="14" t="str">
        <f>'[1]Small WwTW'!D22</f>
        <v>CHURCH STOKE (STW)</v>
      </c>
      <c r="E22" s="14">
        <f>'[1]Small WwTW'!E22</f>
        <v>52.545287999999999</v>
      </c>
      <c r="F22" s="14">
        <f>'[1]Small WwTW'!F22</f>
        <v>-3.073493</v>
      </c>
      <c r="H22" s="14" t="str">
        <f>'[1]Small WwTW'!H22</f>
        <v>&lt;70</v>
      </c>
      <c r="I22" s="14" t="str">
        <f>'[1]Small WwTW'!I22</f>
        <v>SB</v>
      </c>
    </row>
    <row r="23" spans="4:9" x14ac:dyDescent="0.2">
      <c r="D23" s="14" t="str">
        <f>'[1]Small WwTW'!D23</f>
        <v>CLATTER (STW)</v>
      </c>
      <c r="E23" s="14">
        <f>'[1]Small WwTW'!E23</f>
        <v>52.541871</v>
      </c>
      <c r="F23" s="14">
        <f>'[1]Small WwTW'!F23</f>
        <v>-3.474485</v>
      </c>
      <c r="H23" s="14" t="str">
        <f>'[1]Small WwTW'!H23</f>
        <v>&lt;70</v>
      </c>
      <c r="I23" s="14" t="str">
        <f>'[1]Small WwTW'!I23</f>
        <v>SB</v>
      </c>
    </row>
    <row r="24" spans="4:9" x14ac:dyDescent="0.2">
      <c r="D24" s="14" t="str">
        <f>'[1]Small WwTW'!D24</f>
        <v>DEYTHEUR (STW)</v>
      </c>
      <c r="E24" s="14">
        <f>'[1]Small WwTW'!E24</f>
        <v>52.765754999999999</v>
      </c>
      <c r="F24" s="14">
        <f>'[1]Small WwTW'!F24</f>
        <v>-3.147078</v>
      </c>
      <c r="H24" s="14" t="str">
        <f>'[1]Small WwTW'!H24</f>
        <v>&lt;70</v>
      </c>
      <c r="I24" s="14" t="str">
        <f>'[1]Small WwTW'!I24</f>
        <v>SB</v>
      </c>
    </row>
    <row r="25" spans="4:9" x14ac:dyDescent="0.2">
      <c r="D25" s="14" t="str">
        <f>'[1]Small WwTW'!D25</f>
        <v>DOLANOG (STW)</v>
      </c>
      <c r="E25" s="14">
        <f>'[1]Small WwTW'!E25</f>
        <v>52.702962999999997</v>
      </c>
      <c r="F25" s="14">
        <f>'[1]Small WwTW'!F25</f>
        <v>-3.3866710000000002</v>
      </c>
      <c r="H25" s="14" t="str">
        <f>'[1]Small WwTW'!H25</f>
        <v>&lt;70</v>
      </c>
      <c r="I25" s="14" t="str">
        <f>'[1]Small WwTW'!I25</f>
        <v>SB</v>
      </c>
    </row>
    <row r="26" spans="4:9" x14ac:dyDescent="0.2">
      <c r="D26" s="14" t="str">
        <f>'[1]Small WwTW'!D26</f>
        <v>FORDEN (STW)</v>
      </c>
      <c r="E26" s="14">
        <f>'[1]Small WwTW'!E26</f>
        <v>52.613173000000003</v>
      </c>
      <c r="F26" s="14">
        <f>'[1]Small WwTW'!F26</f>
        <v>-3.1209289999999998</v>
      </c>
      <c r="H26" s="14" t="str">
        <f>'[1]Small WwTW'!H26</f>
        <v>&lt;70</v>
      </c>
      <c r="I26" s="14" t="str">
        <f>'[1]Small WwTW'!I26</f>
        <v>SB</v>
      </c>
    </row>
    <row r="27" spans="4:9" x14ac:dyDescent="0.2">
      <c r="D27" s="14" t="str">
        <f>'[1]Small WwTW'!D27</f>
        <v>FOUR CROSSES (STW)</v>
      </c>
      <c r="E27" s="14">
        <f>'[1]Small WwTW'!E27</f>
        <v>52.755634000000001</v>
      </c>
      <c r="F27" s="14">
        <f>'[1]Small WwTW'!F27</f>
        <v>-3.0756939999999999</v>
      </c>
      <c r="H27" s="14" t="str">
        <f>'[1]Small WwTW'!H27</f>
        <v>&lt;70</v>
      </c>
      <c r="I27" s="14" t="str">
        <f>'[1]Small WwTW'!I27</f>
        <v>SB</v>
      </c>
    </row>
    <row r="28" spans="4:9" x14ac:dyDescent="0.2">
      <c r="D28" s="14" t="str">
        <f>'[1]Small WwTW'!D28</f>
        <v>GUILSFIELD (STW)</v>
      </c>
      <c r="E28" s="14">
        <f>'[1]Small WwTW'!E28</f>
        <v>52.701929</v>
      </c>
      <c r="F28" s="14">
        <f>'[1]Small WwTW'!F28</f>
        <v>-3.146884</v>
      </c>
      <c r="H28" s="14" t="str">
        <f>'[1]Small WwTW'!H28</f>
        <v>&lt;70</v>
      </c>
      <c r="I28" s="14" t="str">
        <f>'[1]Small WwTW'!I28</f>
        <v>CSAS</v>
      </c>
    </row>
    <row r="29" spans="4:9" x14ac:dyDescent="0.2">
      <c r="D29" s="14" t="str">
        <f>'[1]Small WwTW'!D29</f>
        <v>HENIARTH (STW)</v>
      </c>
      <c r="E29" s="14">
        <f>'[1]Small WwTW'!E29</f>
        <v>52.666136000000002</v>
      </c>
      <c r="F29" s="14">
        <f>'[1]Small WwTW'!F29</f>
        <v>-3.3041779999999998</v>
      </c>
      <c r="H29" s="14" t="str">
        <f>'[1]Small WwTW'!H29</f>
        <v>&lt;70</v>
      </c>
      <c r="I29" s="14" t="str">
        <f>'[1]Small WwTW'!I29</f>
        <v>SB</v>
      </c>
    </row>
    <row r="30" spans="4:9" x14ac:dyDescent="0.2">
      <c r="D30" s="14" t="str">
        <f>'[1]Small WwTW'!D30</f>
        <v>KERRY (STW)</v>
      </c>
      <c r="E30" s="14">
        <f>'[1]Small WwTW'!E30</f>
        <v>52.503923</v>
      </c>
      <c r="F30" s="14">
        <f>'[1]Small WwTW'!F30</f>
        <v>-3.25664</v>
      </c>
      <c r="H30" s="14" t="str">
        <f>'[1]Small WwTW'!H30</f>
        <v>&lt;70</v>
      </c>
      <c r="I30" s="14" t="str">
        <f>'[1]Small WwTW'!I30</f>
        <v>SB</v>
      </c>
    </row>
    <row r="31" spans="4:9" x14ac:dyDescent="0.2">
      <c r="D31" s="14" t="str">
        <f>'[1]Small WwTW'!D31</f>
        <v>KNUCKLAS (STW)</v>
      </c>
      <c r="E31" s="14">
        <f>'[1]Small WwTW'!E31</f>
        <v>52.362625000000001</v>
      </c>
      <c r="F31" s="14">
        <f>'[1]Small WwTW'!F31</f>
        <v>-3.096203</v>
      </c>
      <c r="H31" s="14" t="str">
        <f>'[1]Small WwTW'!H31</f>
        <v>&lt;70</v>
      </c>
      <c r="I31" s="14" t="str">
        <f>'[1]Small WwTW'!I31</f>
        <v>SB</v>
      </c>
    </row>
    <row r="32" spans="4:9" x14ac:dyDescent="0.2">
      <c r="D32" s="14" t="str">
        <f>'[1]Small WwTW'!D32</f>
        <v>LLANDINAM (STW)</v>
      </c>
      <c r="E32" s="14">
        <f>'[1]Small WwTW'!E32</f>
        <v>52.476711000000002</v>
      </c>
      <c r="F32" s="14">
        <f>'[1]Small WwTW'!F32</f>
        <v>-3.435505</v>
      </c>
      <c r="H32" s="14" t="str">
        <f>'[1]Small WwTW'!H32</f>
        <v>&lt;70</v>
      </c>
      <c r="I32" s="14" t="str">
        <f>'[1]Small WwTW'!I32</f>
        <v>SB</v>
      </c>
    </row>
    <row r="33" spans="4:9" x14ac:dyDescent="0.2">
      <c r="D33" s="14" t="str">
        <f>'[1]Small WwTW'!D33</f>
        <v>LLANDYSSIL (STW)</v>
      </c>
      <c r="E33" s="14">
        <f>'[1]Small WwTW'!E33</f>
        <v>52.552219999999998</v>
      </c>
      <c r="F33" s="14">
        <f>'[1]Small WwTW'!F33</f>
        <v>-3.1946050000000001</v>
      </c>
      <c r="H33" s="14" t="str">
        <f>'[1]Small WwTW'!H33</f>
        <v>&lt;70</v>
      </c>
      <c r="I33" s="14" t="str">
        <f>'[1]Small WwTW'!I33</f>
        <v>SB</v>
      </c>
    </row>
    <row r="34" spans="4:9" x14ac:dyDescent="0.2">
      <c r="D34" s="14" t="str">
        <f>'[1]Small WwTW'!D34</f>
        <v>LLANFAIR CAEREINION (STW)</v>
      </c>
      <c r="E34" s="14">
        <f>'[1]Small WwTW'!E34</f>
        <v>52.653371999999997</v>
      </c>
      <c r="F34" s="14">
        <f>'[1]Small WwTW'!F34</f>
        <v>-3.3200609999999999</v>
      </c>
      <c r="H34" s="14" t="str">
        <f>'[1]Small WwTW'!H34</f>
        <v>&lt;70</v>
      </c>
      <c r="I34" s="14" t="str">
        <f>'[1]Small WwTW'!I34</f>
        <v>SB</v>
      </c>
    </row>
    <row r="35" spans="4:9" x14ac:dyDescent="0.2">
      <c r="D35" s="14" t="str">
        <f>'[1]Small WwTW'!D35</f>
        <v>LLANFECHAIN (STW)</v>
      </c>
      <c r="E35" s="14">
        <f>'[1]Small WwTW'!E35</f>
        <v>52.776896999999998</v>
      </c>
      <c r="F35" s="14">
        <f>'[1]Small WwTW'!F35</f>
        <v>-3.2022300000000001</v>
      </c>
      <c r="H35" s="14" t="str">
        <f>'[1]Small WwTW'!H35</f>
        <v>&lt;70</v>
      </c>
      <c r="I35" s="14" t="str">
        <f>'[1]Small WwTW'!I35</f>
        <v>SB</v>
      </c>
    </row>
    <row r="36" spans="4:9" x14ac:dyDescent="0.2">
      <c r="D36" s="14" t="str">
        <f>'[1]Small WwTW'!D36</f>
        <v>LLANFYLLIN (STW)</v>
      </c>
      <c r="E36" s="14">
        <f>'[1]Small WwTW'!E36</f>
        <v>52.761048000000002</v>
      </c>
      <c r="F36" s="14">
        <f>'[1]Small WwTW'!F36</f>
        <v>-3.256618</v>
      </c>
      <c r="H36" s="14" t="str">
        <f>'[1]Small WwTW'!H36</f>
        <v>&lt;70</v>
      </c>
      <c r="I36" s="14" t="str">
        <f>'[1]Small WwTW'!I36</f>
        <v>SB</v>
      </c>
    </row>
    <row r="37" spans="4:9" x14ac:dyDescent="0.2">
      <c r="D37" s="14" t="str">
        <f>'[1]Small WwTW'!D37</f>
        <v>LLANGADFAN (STW)</v>
      </c>
      <c r="E37" s="14">
        <f>'[1]Small WwTW'!E37</f>
        <v>52.688428000000002</v>
      </c>
      <c r="F37" s="14">
        <f>'[1]Small WwTW'!F37</f>
        <v>-3.4735140000000002</v>
      </c>
      <c r="H37" s="14" t="str">
        <f>'[1]Small WwTW'!H37</f>
        <v>&lt;70</v>
      </c>
      <c r="I37" s="14" t="str">
        <f>'[1]Small WwTW'!I37</f>
        <v>SB</v>
      </c>
    </row>
    <row r="38" spans="4:9" x14ac:dyDescent="0.2">
      <c r="D38" s="14" t="str">
        <f>'[1]Small WwTW'!D38</f>
        <v>LLANGEDWYN (STW)</v>
      </c>
      <c r="E38" s="14">
        <f>'[1]Small WwTW'!E38</f>
        <v>52.809185999999997</v>
      </c>
      <c r="F38" s="14">
        <f>'[1]Small WwTW'!F38</f>
        <v>-3.2090559999999999</v>
      </c>
      <c r="H38" s="14" t="str">
        <f>'[1]Small WwTW'!H38</f>
        <v>&lt;70</v>
      </c>
      <c r="I38" s="14" t="str">
        <f>'[1]Small WwTW'!I38</f>
        <v>SB</v>
      </c>
    </row>
    <row r="39" spans="4:9" x14ac:dyDescent="0.2">
      <c r="D39" s="14" t="str">
        <f>'[1]Small WwTW'!D39</f>
        <v>LLANGYNOG (STW)</v>
      </c>
      <c r="E39" s="14">
        <f>'[1]Small WwTW'!E39</f>
        <v>52.821357999999996</v>
      </c>
      <c r="F39" s="14">
        <f>'[1]Small WwTW'!F39</f>
        <v>-3.4097330000000001</v>
      </c>
      <c r="H39" s="14" t="str">
        <f>'[1]Small WwTW'!H39</f>
        <v>&lt;70</v>
      </c>
      <c r="I39" s="14" t="str">
        <f>'[1]Small WwTW'!I39</f>
        <v>SB</v>
      </c>
    </row>
    <row r="40" spans="4:9" x14ac:dyDescent="0.2">
      <c r="D40" s="14" t="str">
        <f>'[1]Small WwTW'!D40</f>
        <v>LLANRHAEADR (STW)</v>
      </c>
      <c r="E40" s="14">
        <f>'[1]Small WwTW'!E40</f>
        <v>52.820554000000001</v>
      </c>
      <c r="F40" s="14">
        <f>'[1]Small WwTW'!F40</f>
        <v>-3.294845</v>
      </c>
      <c r="H40" s="14" t="str">
        <f>'[1]Small WwTW'!H40</f>
        <v>&lt;70</v>
      </c>
      <c r="I40" s="14" t="str">
        <f>'[1]Small WwTW'!I40</f>
        <v>CSAS</v>
      </c>
    </row>
    <row r="41" spans="4:9" x14ac:dyDescent="0.2">
      <c r="D41" s="14" t="str">
        <f>'[1]Small WwTW'!D41</f>
        <v>LLANSANTFFRAID (STW)</v>
      </c>
      <c r="E41" s="14">
        <f>'[1]Small WwTW'!E41</f>
        <v>52.773829999999997</v>
      </c>
      <c r="F41" s="14">
        <f>'[1]Small WwTW'!F41</f>
        <v>-3.1487729999999998</v>
      </c>
      <c r="H41" s="14" t="str">
        <f>'[1]Small WwTW'!H41</f>
        <v>&lt;70</v>
      </c>
      <c r="I41" s="14" t="str">
        <f>'[1]Small WwTW'!I41</f>
        <v>SB</v>
      </c>
    </row>
    <row r="42" spans="4:9" x14ac:dyDescent="0.2">
      <c r="D42" s="14" t="str">
        <f>'[1]Small WwTW'!D42</f>
        <v>LLANSILIN (STW)</v>
      </c>
      <c r="E42" s="14">
        <f>'[1]Small WwTW'!E42</f>
        <v>52.845528000000002</v>
      </c>
      <c r="F42" s="14">
        <f>'[1]Small WwTW'!F42</f>
        <v>-3.1714549999999999</v>
      </c>
      <c r="H42" s="14" t="str">
        <f>'[1]Small WwTW'!H42</f>
        <v>&lt;70</v>
      </c>
      <c r="I42" s="14" t="s">
        <v>31</v>
      </c>
    </row>
    <row r="43" spans="4:9" x14ac:dyDescent="0.2">
      <c r="D43" s="14" t="str">
        <f>'[1]Small WwTW'!D43</f>
        <v>LLANWYDDYN (STW)</v>
      </c>
      <c r="E43" s="14">
        <f>'[1]Small WwTW'!E43</f>
        <v>52.759732</v>
      </c>
      <c r="F43" s="14">
        <f>'[1]Small WwTW'!F43</f>
        <v>-3.4507240000000001</v>
      </c>
      <c r="H43" s="14" t="str">
        <f>'[1]Small WwTW'!H43</f>
        <v>&lt;70</v>
      </c>
      <c r="I43" s="14" t="str">
        <f>'[1]Small WwTW'!I43</f>
        <v>P</v>
      </c>
    </row>
    <row r="44" spans="4:9" x14ac:dyDescent="0.2">
      <c r="D44" s="14" t="str">
        <f>'[1]Small WwTW'!D44</f>
        <v>LLYS RHYS RHYSNANT (STW)</v>
      </c>
      <c r="E44" s="14">
        <f>'[1]Small WwTW'!E44</f>
        <v>52.765318000000001</v>
      </c>
      <c r="F44" s="14">
        <f>'[1]Small WwTW'!F44</f>
        <v>-3.098166</v>
      </c>
      <c r="H44" s="14" t="str">
        <f>'[1]Small WwTW'!H44</f>
        <v>&lt;70</v>
      </c>
      <c r="I44" s="14" t="str">
        <f>'[1]Small WwTW'!I44</f>
        <v>SB</v>
      </c>
    </row>
    <row r="45" spans="4:9" x14ac:dyDescent="0.2">
      <c r="D45" s="14" t="str">
        <f>'[1]Small WwTW'!D45</f>
        <v>MANAFON (STW)</v>
      </c>
      <c r="E45" s="14">
        <f>'[1]Small WwTW'!E45</f>
        <v>52.612133</v>
      </c>
      <c r="F45" s="14">
        <f>'[1]Small WwTW'!F45</f>
        <v>-3.309958</v>
      </c>
      <c r="H45" s="14" t="str">
        <f>'[1]Small WwTW'!H45</f>
        <v>&lt;70</v>
      </c>
      <c r="I45" s="14" t="str">
        <f>'[1]Small WwTW'!I45</f>
        <v>SB</v>
      </c>
    </row>
    <row r="46" spans="4:9" x14ac:dyDescent="0.2">
      <c r="D46" s="14" t="str">
        <f>'[1]Small WwTW'!D46</f>
        <v>MEIFOD (STW)</v>
      </c>
      <c r="E46" s="14">
        <f>'[1]Small WwTW'!E46</f>
        <v>52.711533000000003</v>
      </c>
      <c r="F46" s="14">
        <f>'[1]Small WwTW'!F46</f>
        <v>-3.262597</v>
      </c>
      <c r="H46" s="14" t="str">
        <f>'[1]Small WwTW'!H46</f>
        <v>&lt;70</v>
      </c>
      <c r="I46" s="14" t="str">
        <f>'[1]Small WwTW'!I46</f>
        <v>SB</v>
      </c>
    </row>
    <row r="47" spans="4:9" x14ac:dyDescent="0.2">
      <c r="D47" s="14" t="str">
        <f>'[1]Small WwTW'!D47</f>
        <v>MONTGOMERY (STW)</v>
      </c>
      <c r="E47" s="14">
        <f>'[1]Small WwTW'!E47</f>
        <v>52.568843999999999</v>
      </c>
      <c r="F47" s="14">
        <f>'[1]Small WwTW'!F47</f>
        <v>-3.149311</v>
      </c>
      <c r="H47" s="14" t="str">
        <f>'[1]Small WwTW'!H47</f>
        <v>&lt;70</v>
      </c>
      <c r="I47" s="14" t="str">
        <f>'[1]Small WwTW'!I47</f>
        <v>SB</v>
      </c>
    </row>
    <row r="48" spans="4:9" x14ac:dyDescent="0.2">
      <c r="D48" s="14" t="str">
        <f>'[1]Small WwTW'!D48</f>
        <v>PENTREFELIN (STW)</v>
      </c>
      <c r="E48" s="14">
        <f>'[1]Small WwTW'!E48</f>
        <v>52.811453</v>
      </c>
      <c r="F48" s="14">
        <f>'[1]Small WwTW'!F48</f>
        <v>-3.250667</v>
      </c>
      <c r="H48" s="14" t="str">
        <f>'[1]Small WwTW'!H48</f>
        <v>&lt;70</v>
      </c>
      <c r="I48" s="14" t="str">
        <f>'[1]Small WwTW'!I48</f>
        <v>SB</v>
      </c>
    </row>
    <row r="49" spans="4:9" x14ac:dyDescent="0.2">
      <c r="D49" s="14" t="str">
        <f>'[1]Small WwTW'!D49</f>
        <v>PEN-Y-BONT-FAWR (STW)</v>
      </c>
      <c r="E49" s="14">
        <f>'[1]Small WwTW'!E49</f>
        <v>52.811453</v>
      </c>
      <c r="F49" s="14">
        <f>'[1]Small WwTW'!F49</f>
        <v>-3.250667</v>
      </c>
      <c r="H49" s="14" t="str">
        <f>'[1]Small WwTW'!H49</f>
        <v>&lt;70</v>
      </c>
      <c r="I49" s="14" t="str">
        <f>'[1]Small WwTW'!I49</f>
        <v>SB</v>
      </c>
    </row>
    <row r="50" spans="4:9" x14ac:dyDescent="0.2">
      <c r="D50" s="14" t="str">
        <f>'[1]Small WwTW'!D50</f>
        <v>PENYBONT-LLANERCH EMRYS (STW)</v>
      </c>
      <c r="E50" s="14">
        <f>'[1]Small WwTW'!E50</f>
        <v>52.811278999999999</v>
      </c>
      <c r="F50" s="14">
        <f>'[1]Small WwTW'!F50</f>
        <v>-3.3485819999999999</v>
      </c>
      <c r="H50" s="14" t="str">
        <f>'[1]Small WwTW'!H50</f>
        <v>&lt;70</v>
      </c>
      <c r="I50" s="14" t="str">
        <f>'[1]Small WwTW'!I50</f>
        <v>SB</v>
      </c>
    </row>
    <row r="51" spans="4:9" x14ac:dyDescent="0.2">
      <c r="D51" s="14" t="str">
        <f>'[1]Small WwTW'!D51</f>
        <v>PONTROBERT (STW)</v>
      </c>
      <c r="E51" s="14">
        <f>'[1]Small WwTW'!E51</f>
        <v>52.700524999999999</v>
      </c>
      <c r="F51" s="14">
        <f>'[1]Small WwTW'!F51</f>
        <v>-3.3157559999999999</v>
      </c>
      <c r="H51" s="14" t="str">
        <f>'[1]Small WwTW'!H51</f>
        <v>&lt;70</v>
      </c>
      <c r="I51" s="14" t="str">
        <f>'[1]Small WwTW'!I51</f>
        <v>SB</v>
      </c>
    </row>
    <row r="52" spans="4:9" x14ac:dyDescent="0.2">
      <c r="D52" s="14" t="str">
        <f>'[1]Small WwTW'!D52</f>
        <v>POOL QUAY (STW)</v>
      </c>
      <c r="E52" s="14">
        <f>'[1]Small WwTW'!E52</f>
        <v>52.695158999999997</v>
      </c>
      <c r="F52" s="14">
        <f>'[1]Small WwTW'!F52</f>
        <v>-3.1023239999999999</v>
      </c>
      <c r="H52" s="14" t="str">
        <f>'[1]Small WwTW'!H52</f>
        <v>&lt;70</v>
      </c>
      <c r="I52" s="14" t="str">
        <f>'[1]Small WwTW'!I52</f>
        <v>P</v>
      </c>
    </row>
    <row r="53" spans="4:9" x14ac:dyDescent="0.2">
      <c r="D53" s="14" t="str">
        <f>'[1]Small WwTW'!D53</f>
        <v>SARN (STW)</v>
      </c>
      <c r="E53" s="14">
        <f>'[1]Small WwTW'!E53</f>
        <v>52.507496000000003</v>
      </c>
      <c r="F53" s="14">
        <f>'[1]Small WwTW'!F53</f>
        <v>-3.1712880000000001</v>
      </c>
      <c r="H53" s="14" t="str">
        <f>'[1]Small WwTW'!H53</f>
        <v>&lt;70</v>
      </c>
      <c r="I53" s="14" t="str">
        <f>'[1]Small WwTW'!I53</f>
        <v>SB</v>
      </c>
    </row>
    <row r="54" spans="4:9" x14ac:dyDescent="0.2">
      <c r="D54" s="14" t="str">
        <f>'[1]Small WwTW'!D54</f>
        <v>TREFEGLWYS (STW)</v>
      </c>
      <c r="E54" s="14">
        <f>'[1]Small WwTW'!E54</f>
        <v>52.500810000000001</v>
      </c>
      <c r="F54" s="14">
        <f>'[1]Small WwTW'!F54</f>
        <v>-3.5217339999999999</v>
      </c>
      <c r="H54" s="14" t="str">
        <f>'[1]Small WwTW'!H54</f>
        <v>&lt;70</v>
      </c>
      <c r="I54" s="14" t="str">
        <f>'[1]Small WwTW'!I54</f>
        <v>SB</v>
      </c>
    </row>
    <row r="55" spans="4:9" x14ac:dyDescent="0.2">
      <c r="D55" s="14" t="str">
        <f>'[1]Small WwTW'!D55</f>
        <v>TREGYNON (STW)</v>
      </c>
      <c r="E55" s="14">
        <f>'[1]Small WwTW'!E55</f>
        <v>52.576830999999999</v>
      </c>
      <c r="F55" s="14">
        <f>'[1]Small WwTW'!F55</f>
        <v>-3.3310439999999999</v>
      </c>
      <c r="H55" s="14" t="str">
        <f>'[1]Small WwTW'!H55</f>
        <v>&lt;70</v>
      </c>
      <c r="I55" s="14" t="str">
        <f>'[1]Small WwTW'!I55</f>
        <v>SB</v>
      </c>
    </row>
    <row r="56" spans="4:9" x14ac:dyDescent="0.2">
      <c r="D56" s="14" t="str">
        <f>'[1]Small WwTW'!D56</f>
        <v>TREWERN (STW)</v>
      </c>
      <c r="E56" s="14">
        <f>'[1]Small WwTW'!E56</f>
        <v>52.697029000000001</v>
      </c>
      <c r="F56" s="14">
        <f>'[1]Small WwTW'!F56</f>
        <v>-3.0728909999999998</v>
      </c>
      <c r="H56" s="14" t="str">
        <f>'[1]Small WwTW'!H56</f>
        <v>&lt;70</v>
      </c>
      <c r="I56" s="14" t="str">
        <f>'[1]Small WwTW'!I56</f>
        <v>SB</v>
      </c>
    </row>
    <row r="57" spans="4:9" x14ac:dyDescent="0.2">
      <c r="D57" s="14" t="str">
        <f>'[1]Small WwTW'!D57</f>
        <v>VAN (STW)</v>
      </c>
      <c r="E57" s="14">
        <f>'[1]Small WwTW'!E57</f>
        <v>52.476861999999997</v>
      </c>
      <c r="F57" s="14">
        <f>'[1]Small WwTW'!F57</f>
        <v>-3.5427909999999998</v>
      </c>
      <c r="H57" s="14" t="str">
        <f>'[1]Small WwTW'!H57</f>
        <v>&lt;70</v>
      </c>
      <c r="I57" s="14" t="str">
        <f>'[1]Small WwTW'!I57</f>
        <v>SB</v>
      </c>
    </row>
  </sheetData>
  <protectedRanges>
    <protectedRange sqref="B11:G11 I11 B12:I12 D13:I57" name="Range3"/>
  </protectedRanges>
  <mergeCells count="4">
    <mergeCell ref="D5:F5"/>
    <mergeCell ref="H5:I5"/>
    <mergeCell ref="B2:I2"/>
    <mergeCell ref="D3:I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10"/>
  <sheetViews>
    <sheetView showGridLines="0" zoomScale="70" zoomScaleNormal="70" workbookViewId="0">
      <selection activeCell="C11" sqref="A11:XFD45"/>
    </sheetView>
  </sheetViews>
  <sheetFormatPr defaultRowHeight="14.25" x14ac:dyDescent="0.2"/>
  <cols>
    <col min="1" max="1" width="3.25" customWidth="1"/>
    <col min="2" max="2" width="21.875" customWidth="1"/>
    <col min="3" max="3" width="3.5" style="13" customWidth="1"/>
    <col min="4" max="4" width="15.75" customWidth="1"/>
    <col min="5" max="5" width="16.625" customWidth="1"/>
    <col min="6" max="6" width="15.25" customWidth="1"/>
    <col min="7" max="7" width="3.5" style="13" customWidth="1"/>
    <col min="8" max="9" width="16.75" customWidth="1"/>
    <col min="10" max="10" width="12.25" customWidth="1"/>
    <col min="11" max="11" width="15.5" customWidth="1"/>
    <col min="12" max="12" width="9.75" customWidth="1"/>
    <col min="13" max="14" width="11.75" customWidth="1"/>
    <col min="15" max="15" width="16.125" customWidth="1"/>
    <col min="16" max="16" width="3.5" style="13" customWidth="1"/>
    <col min="20" max="20" width="3.5" style="13" customWidth="1"/>
    <col min="21" max="21" width="11.375" customWidth="1"/>
    <col min="22" max="22" width="12.625" customWidth="1"/>
    <col min="23" max="24" width="12" customWidth="1"/>
    <col min="25" max="25" width="3.5" style="13" customWidth="1"/>
    <col min="26" max="26" width="21.625" style="1" customWidth="1"/>
    <col min="27" max="27" width="3.5" style="13" customWidth="1"/>
  </cols>
  <sheetData>
    <row r="1" spans="2:27" ht="43.9" customHeight="1" thickBot="1" x14ac:dyDescent="0.25">
      <c r="B1" s="11" t="s">
        <v>25</v>
      </c>
      <c r="C1" s="11"/>
      <c r="D1" s="11"/>
      <c r="E1" s="11"/>
      <c r="F1" s="11"/>
      <c r="G1" s="11"/>
      <c r="H1" s="11"/>
      <c r="I1" s="11"/>
      <c r="J1" s="11"/>
      <c r="K1" s="11"/>
      <c r="L1" s="11"/>
      <c r="M1" s="11"/>
      <c r="N1" s="11"/>
      <c r="O1" s="11"/>
      <c r="P1" s="11"/>
      <c r="Q1" s="11"/>
      <c r="R1" s="11"/>
      <c r="S1" s="11"/>
      <c r="T1" s="11"/>
      <c r="U1" s="11"/>
      <c r="V1" s="11"/>
      <c r="W1" s="11"/>
      <c r="X1" s="11"/>
      <c r="Y1" s="11"/>
      <c r="Z1" s="11"/>
      <c r="AA1" s="11"/>
    </row>
    <row r="2" spans="2:27" ht="85.15" customHeight="1" x14ac:dyDescent="0.2">
      <c r="B2" s="15" t="s">
        <v>172</v>
      </c>
      <c r="D2" s="71"/>
      <c r="E2" s="72"/>
      <c r="F2" s="72"/>
      <c r="G2" s="72"/>
      <c r="H2" s="72"/>
      <c r="I2" s="72"/>
      <c r="J2" s="72"/>
      <c r="K2" s="72"/>
      <c r="L2" s="72"/>
      <c r="M2" s="72"/>
      <c r="N2" s="72"/>
      <c r="O2" s="72"/>
      <c r="P2" s="72"/>
      <c r="Q2" s="72"/>
      <c r="R2" s="72"/>
      <c r="S2" s="72"/>
      <c r="T2" s="72"/>
      <c r="U2" s="72"/>
      <c r="V2" s="72"/>
      <c r="W2" s="72"/>
      <c r="X2" s="73"/>
      <c r="Z2"/>
      <c r="AA2"/>
    </row>
    <row r="3" spans="2:27" ht="21.6" customHeight="1" thickBot="1" x14ac:dyDescent="0.25">
      <c r="C3"/>
      <c r="G3"/>
      <c r="P3"/>
      <c r="T3"/>
      <c r="Y3"/>
      <c r="Z3"/>
      <c r="AA3"/>
    </row>
    <row r="4" spans="2:27" ht="69.599999999999994" customHeight="1" thickBot="1" x14ac:dyDescent="0.25">
      <c r="D4" s="77" t="s">
        <v>107</v>
      </c>
      <c r="E4" s="78"/>
      <c r="F4" s="79"/>
      <c r="H4" s="77" t="s">
        <v>112</v>
      </c>
      <c r="I4" s="78"/>
      <c r="J4" s="78"/>
      <c r="K4" s="78"/>
      <c r="L4" s="78"/>
      <c r="M4" s="78"/>
      <c r="N4" s="78"/>
      <c r="O4" s="79"/>
      <c r="Q4" s="83" t="s">
        <v>113</v>
      </c>
      <c r="R4" s="84"/>
      <c r="S4" s="85"/>
      <c r="U4" s="77" t="s">
        <v>114</v>
      </c>
      <c r="V4" s="78"/>
      <c r="W4" s="78"/>
      <c r="X4" s="79"/>
      <c r="Z4" s="10" t="s">
        <v>115</v>
      </c>
    </row>
    <row r="5" spans="2:27" ht="22.15" customHeight="1" thickBot="1" x14ac:dyDescent="0.25">
      <c r="B5" s="15" t="s">
        <v>158</v>
      </c>
      <c r="D5" s="15">
        <v>1</v>
      </c>
      <c r="E5" s="15">
        <v>2</v>
      </c>
      <c r="F5" s="15">
        <v>3</v>
      </c>
      <c r="H5" s="15">
        <v>1</v>
      </c>
      <c r="I5" s="15">
        <v>2</v>
      </c>
      <c r="J5" s="15">
        <v>3</v>
      </c>
      <c r="K5" s="15">
        <v>4</v>
      </c>
      <c r="L5" s="15">
        <v>5</v>
      </c>
      <c r="M5" s="15">
        <v>6</v>
      </c>
      <c r="N5" s="15">
        <v>7</v>
      </c>
      <c r="O5" s="15">
        <v>8</v>
      </c>
      <c r="Q5" s="15">
        <v>1</v>
      </c>
      <c r="R5" s="15">
        <v>2</v>
      </c>
      <c r="S5" s="15">
        <v>3</v>
      </c>
      <c r="U5" s="15">
        <v>1</v>
      </c>
      <c r="V5" s="15">
        <v>2</v>
      </c>
      <c r="W5" s="15">
        <v>3</v>
      </c>
      <c r="X5" s="15">
        <v>4</v>
      </c>
      <c r="Z5" s="15">
        <v>1</v>
      </c>
    </row>
    <row r="6" spans="2:27" ht="114" x14ac:dyDescent="0.2">
      <c r="B6" s="15" t="s">
        <v>10</v>
      </c>
      <c r="D6" s="12" t="s">
        <v>131</v>
      </c>
      <c r="E6" s="12" t="s">
        <v>54</v>
      </c>
      <c r="F6" s="12" t="s">
        <v>55</v>
      </c>
      <c r="H6" s="12" t="s">
        <v>179</v>
      </c>
      <c r="I6" s="12" t="s">
        <v>180</v>
      </c>
      <c r="J6" s="12" t="s">
        <v>23</v>
      </c>
      <c r="K6" s="12" t="s">
        <v>65</v>
      </c>
      <c r="L6" s="12" t="s">
        <v>56</v>
      </c>
      <c r="M6" s="12" t="s">
        <v>12</v>
      </c>
      <c r="N6" s="12" t="s">
        <v>11</v>
      </c>
      <c r="O6" s="12" t="s">
        <v>19</v>
      </c>
      <c r="Q6" s="2" t="s">
        <v>63</v>
      </c>
      <c r="R6" s="2" t="s">
        <v>57</v>
      </c>
      <c r="S6" s="5" t="s">
        <v>58</v>
      </c>
      <c r="U6" s="2" t="s">
        <v>73</v>
      </c>
      <c r="V6" s="2" t="s">
        <v>72</v>
      </c>
      <c r="W6" s="2" t="s">
        <v>71</v>
      </c>
      <c r="X6" s="2" t="s">
        <v>82</v>
      </c>
      <c r="Z6" s="2" t="s">
        <v>83</v>
      </c>
    </row>
    <row r="7" spans="2:27" s="1" customFormat="1" ht="51" x14ac:dyDescent="0.2">
      <c r="B7" s="16" t="s">
        <v>9</v>
      </c>
      <c r="C7" s="13"/>
      <c r="D7" s="12" t="s">
        <v>7</v>
      </c>
      <c r="E7" s="12" t="s">
        <v>49</v>
      </c>
      <c r="F7" s="12" t="s">
        <v>50</v>
      </c>
      <c r="G7" s="13"/>
      <c r="H7" s="12" t="s">
        <v>178</v>
      </c>
      <c r="I7" s="12" t="s">
        <v>64</v>
      </c>
      <c r="J7" s="12" t="s">
        <v>6</v>
      </c>
      <c r="K7" s="12" t="s">
        <v>64</v>
      </c>
      <c r="L7" s="12" t="s">
        <v>1</v>
      </c>
      <c r="M7" s="12" t="s">
        <v>75</v>
      </c>
      <c r="N7" s="12" t="s">
        <v>1</v>
      </c>
      <c r="O7" s="50" t="s">
        <v>156</v>
      </c>
      <c r="P7" s="13"/>
      <c r="Q7" s="2"/>
      <c r="R7" s="2" t="s">
        <v>1</v>
      </c>
      <c r="S7" s="5" t="s">
        <v>1</v>
      </c>
      <c r="T7" s="13"/>
      <c r="U7" s="2" t="s">
        <v>1</v>
      </c>
      <c r="V7" s="2" t="s">
        <v>1</v>
      </c>
      <c r="W7" s="2" t="s">
        <v>1</v>
      </c>
      <c r="X7" s="2" t="s">
        <v>173</v>
      </c>
      <c r="Y7" s="13"/>
      <c r="Z7" s="2"/>
      <c r="AA7" s="13"/>
    </row>
    <row r="8" spans="2:27" s="60" customFormat="1" x14ac:dyDescent="0.2">
      <c r="B8" s="56" t="s">
        <v>170</v>
      </c>
      <c r="C8" s="57"/>
      <c r="D8" s="64"/>
      <c r="E8" s="58" t="s">
        <v>171</v>
      </c>
      <c r="F8" s="58" t="s">
        <v>171</v>
      </c>
      <c r="G8" s="57"/>
      <c r="H8" s="58">
        <v>0</v>
      </c>
      <c r="I8" s="30"/>
      <c r="J8" s="58">
        <v>2</v>
      </c>
      <c r="K8" s="30"/>
      <c r="L8" s="30"/>
      <c r="M8" s="30"/>
      <c r="N8" s="30"/>
      <c r="O8" s="30"/>
      <c r="P8" s="57"/>
      <c r="Q8" s="61">
        <v>0</v>
      </c>
      <c r="R8" s="7"/>
      <c r="S8" s="7"/>
      <c r="T8" s="57"/>
      <c r="U8" s="7"/>
      <c r="V8" s="7"/>
      <c r="W8" s="7"/>
      <c r="X8" s="7"/>
      <c r="Y8" s="57"/>
      <c r="Z8" s="7"/>
      <c r="AA8" s="57"/>
    </row>
    <row r="9" spans="2:27" ht="28.9" customHeight="1" thickBot="1" x14ac:dyDescent="0.25">
      <c r="B9" s="17" t="s">
        <v>74</v>
      </c>
      <c r="D9" s="12" t="s">
        <v>21</v>
      </c>
      <c r="E9" s="12" t="s">
        <v>21</v>
      </c>
      <c r="F9" s="12" t="s">
        <v>21</v>
      </c>
      <c r="H9" s="12" t="s">
        <v>21</v>
      </c>
      <c r="I9" s="30"/>
      <c r="J9" s="12" t="s">
        <v>21</v>
      </c>
      <c r="K9" s="30"/>
      <c r="L9" s="30"/>
      <c r="M9" s="30"/>
      <c r="N9" s="30"/>
      <c r="O9" s="30"/>
      <c r="Q9" s="12" t="s">
        <v>21</v>
      </c>
      <c r="R9" s="7"/>
      <c r="S9" s="7"/>
      <c r="U9" s="7"/>
      <c r="V9" s="7"/>
      <c r="W9" s="7"/>
      <c r="X9" s="7"/>
      <c r="Z9" s="9"/>
    </row>
    <row r="10" spans="2:27" s="13" customFormat="1" x14ac:dyDescent="0.2">
      <c r="X10" s="19"/>
      <c r="Z10" s="19"/>
      <c r="AA10" s="19"/>
    </row>
  </sheetData>
  <protectedRanges>
    <protectedRange sqref="B11:AA274" name="Range2"/>
  </protectedRanges>
  <mergeCells count="5">
    <mergeCell ref="D2:X2"/>
    <mergeCell ref="D4:F4"/>
    <mergeCell ref="Q4:S4"/>
    <mergeCell ref="U4:X4"/>
    <mergeCell ref="H4:O4"/>
  </mergeCells>
  <pageMargins left="0.7" right="0.7" top="0.75" bottom="0.75" header="0.3" footer="0.3"/>
  <pageSetup paperSize="8" scale="6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Q80"/>
  <sheetViews>
    <sheetView showGridLines="0" tabSelected="1" zoomScale="70" zoomScaleNormal="70" workbookViewId="0">
      <selection activeCell="E22" sqref="E22"/>
    </sheetView>
  </sheetViews>
  <sheetFormatPr defaultRowHeight="14.25" x14ac:dyDescent="0.2"/>
  <cols>
    <col min="1" max="1" width="3" customWidth="1"/>
    <col min="2" max="2" width="22.75" customWidth="1"/>
    <col min="3" max="3" width="3.5" style="13" customWidth="1"/>
    <col min="4" max="4" width="16.875" customWidth="1"/>
    <col min="5" max="5" width="41.25" style="1" customWidth="1"/>
    <col min="6" max="6" width="3.5" style="13" customWidth="1"/>
    <col min="7" max="7" width="30.75" customWidth="1"/>
    <col min="8" max="8" width="19" customWidth="1"/>
    <col min="9" max="9" width="3.5" style="13" customWidth="1"/>
    <col min="10" max="11" width="18.25" customWidth="1"/>
    <col min="12" max="12" width="22.25" customWidth="1"/>
    <col min="13" max="13" width="37.25" customWidth="1"/>
  </cols>
  <sheetData>
    <row r="1" spans="2:17" ht="33.6" customHeight="1" x14ac:dyDescent="0.2">
      <c r="B1" s="11" t="s">
        <v>97</v>
      </c>
      <c r="C1" s="11"/>
      <c r="D1" s="11"/>
      <c r="E1" s="11"/>
      <c r="F1" s="11"/>
      <c r="G1" s="11" t="s">
        <v>98</v>
      </c>
      <c r="H1" s="11"/>
      <c r="I1" s="11"/>
      <c r="J1" s="11" t="s">
        <v>198</v>
      </c>
      <c r="K1" s="11"/>
      <c r="L1" s="11"/>
      <c r="M1" s="11"/>
    </row>
    <row r="2" spans="2:17" ht="33.6" customHeight="1" thickBot="1" x14ac:dyDescent="0.25">
      <c r="B2" s="86" t="s">
        <v>192</v>
      </c>
      <c r="C2" s="86"/>
      <c r="D2" s="86"/>
      <c r="E2" s="86"/>
      <c r="F2" s="86"/>
      <c r="G2" s="86"/>
      <c r="H2" s="86"/>
      <c r="I2" s="86"/>
      <c r="J2" s="86"/>
      <c r="K2" s="86"/>
      <c r="L2" s="11"/>
      <c r="M2" s="11"/>
    </row>
    <row r="3" spans="2:17" ht="85.15" customHeight="1" x14ac:dyDescent="0.2">
      <c r="B3" s="15" t="s">
        <v>172</v>
      </c>
      <c r="D3" s="81"/>
      <c r="E3" s="82"/>
      <c r="F3" s="82"/>
      <c r="G3" s="82"/>
      <c r="H3" s="82"/>
      <c r="I3" s="82"/>
      <c r="J3" s="82"/>
      <c r="K3" s="82"/>
      <c r="L3" s="82"/>
      <c r="M3" s="87"/>
    </row>
    <row r="4" spans="2:17" ht="15" customHeight="1" thickBot="1" x14ac:dyDescent="0.25">
      <c r="D4" s="13"/>
      <c r="E4"/>
      <c r="J4" s="13"/>
      <c r="K4" s="13"/>
      <c r="Q4" s="13"/>
    </row>
    <row r="5" spans="2:17" ht="22.9" customHeight="1" thickBot="1" x14ac:dyDescent="0.25">
      <c r="D5" s="77" t="s">
        <v>107</v>
      </c>
      <c r="E5" s="79"/>
      <c r="G5" s="77" t="s">
        <v>117</v>
      </c>
      <c r="H5" s="79"/>
      <c r="J5" s="77" t="s">
        <v>118</v>
      </c>
      <c r="K5" s="78"/>
      <c r="L5" s="78"/>
      <c r="M5" s="79"/>
    </row>
    <row r="6" spans="2:17" ht="22.15" customHeight="1" thickBot="1" x14ac:dyDescent="0.25">
      <c r="B6" s="15" t="s">
        <v>158</v>
      </c>
      <c r="D6" s="15">
        <v>1</v>
      </c>
      <c r="E6" s="15">
        <v>2</v>
      </c>
      <c r="G6" s="15">
        <v>1</v>
      </c>
      <c r="H6" s="15">
        <v>2</v>
      </c>
      <c r="J6" s="15">
        <v>1</v>
      </c>
      <c r="K6" s="15">
        <v>2</v>
      </c>
      <c r="L6" s="15">
        <v>3</v>
      </c>
      <c r="M6" s="15">
        <v>4</v>
      </c>
    </row>
    <row r="7" spans="2:17" x14ac:dyDescent="0.2">
      <c r="B7" s="15" t="s">
        <v>10</v>
      </c>
      <c r="D7" s="5" t="s">
        <v>148</v>
      </c>
      <c r="E7" s="5" t="s">
        <v>100</v>
      </c>
      <c r="G7" s="5" t="s">
        <v>102</v>
      </c>
      <c r="H7" s="5" t="s">
        <v>187</v>
      </c>
      <c r="J7" s="5" t="s">
        <v>94</v>
      </c>
      <c r="K7" s="5" t="s">
        <v>96</v>
      </c>
      <c r="L7" s="5" t="s">
        <v>95</v>
      </c>
      <c r="M7" s="5" t="s">
        <v>0</v>
      </c>
    </row>
    <row r="8" spans="2:17" ht="71.25" x14ac:dyDescent="0.2">
      <c r="B8" s="16" t="s">
        <v>9</v>
      </c>
      <c r="D8" s="2" t="s">
        <v>159</v>
      </c>
      <c r="E8" s="2"/>
      <c r="G8" s="2" t="s">
        <v>101</v>
      </c>
      <c r="H8" s="2" t="s">
        <v>103</v>
      </c>
      <c r="J8" s="2" t="s">
        <v>99</v>
      </c>
      <c r="K8" s="2" t="s">
        <v>99</v>
      </c>
      <c r="L8" s="2"/>
      <c r="M8" s="2" t="s">
        <v>160</v>
      </c>
    </row>
    <row r="9" spans="2:17" ht="22.9" customHeight="1" thickBot="1" x14ac:dyDescent="0.25">
      <c r="B9" s="17" t="s">
        <v>74</v>
      </c>
      <c r="D9" s="12" t="s">
        <v>21</v>
      </c>
      <c r="E9" s="12" t="s">
        <v>21</v>
      </c>
      <c r="G9" s="5" t="s">
        <v>21</v>
      </c>
      <c r="H9" s="5" t="s">
        <v>21</v>
      </c>
      <c r="J9" s="5" t="s">
        <v>21</v>
      </c>
      <c r="K9" s="5" t="s">
        <v>21</v>
      </c>
      <c r="L9" s="5" t="s">
        <v>21</v>
      </c>
      <c r="M9" s="5" t="s">
        <v>21</v>
      </c>
    </row>
    <row r="10" spans="2:17" s="13" customFormat="1" x14ac:dyDescent="0.2">
      <c r="N10" s="19"/>
      <c r="O10" s="19"/>
      <c r="P10" s="19"/>
    </row>
    <row r="78" spans="3:9" x14ac:dyDescent="0.2">
      <c r="I78" s="18"/>
    </row>
    <row r="79" spans="3:9" x14ac:dyDescent="0.2">
      <c r="F79" s="18"/>
    </row>
    <row r="80" spans="3:9" x14ac:dyDescent="0.2">
      <c r="C80" s="18"/>
    </row>
  </sheetData>
  <protectedRanges>
    <protectedRange sqref="B10:M1005" name="Range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79"/>
  <sheetViews>
    <sheetView showGridLines="0" zoomScale="55" zoomScaleNormal="55" workbookViewId="0">
      <selection activeCell="K16" sqref="K16"/>
    </sheetView>
  </sheetViews>
  <sheetFormatPr defaultColWidth="8.75" defaultRowHeight="15" x14ac:dyDescent="0.2"/>
  <cols>
    <col min="1" max="3" width="8.75" style="34"/>
    <col min="4" max="4" width="41.25" style="34" customWidth="1"/>
    <col min="5" max="5" width="93.5" style="36" customWidth="1"/>
    <col min="6" max="6" width="54.875" style="34" customWidth="1"/>
    <col min="7" max="16384" width="8.75" style="34"/>
  </cols>
  <sheetData>
    <row r="1" spans="2:6" ht="25.15" customHeight="1" x14ac:dyDescent="0.2">
      <c r="C1" s="22" t="s">
        <v>20</v>
      </c>
      <c r="D1" s="22"/>
      <c r="E1" s="33"/>
      <c r="F1" s="22"/>
    </row>
    <row r="2" spans="2:6" ht="17.25" thickBot="1" x14ac:dyDescent="0.35">
      <c r="D2" s="35"/>
      <c r="F2" s="37"/>
    </row>
    <row r="3" spans="2:6" ht="32.450000000000003" customHeight="1" thickBot="1" x14ac:dyDescent="0.25">
      <c r="B3" s="51" t="s">
        <v>162</v>
      </c>
      <c r="C3" s="51" t="s">
        <v>161</v>
      </c>
      <c r="D3" s="95" t="s">
        <v>13</v>
      </c>
      <c r="E3" s="96"/>
      <c r="F3" s="38"/>
    </row>
    <row r="4" spans="2:6" ht="17.25" thickBot="1" x14ac:dyDescent="0.25">
      <c r="B4" s="102" t="s">
        <v>163</v>
      </c>
      <c r="C4" s="52">
        <v>1</v>
      </c>
      <c r="D4" s="39" t="s">
        <v>8</v>
      </c>
      <c r="E4" s="40" t="s">
        <v>120</v>
      </c>
    </row>
    <row r="5" spans="2:6" ht="17.25" thickBot="1" x14ac:dyDescent="0.25">
      <c r="B5" s="103"/>
      <c r="C5" s="52">
        <f>1+C4</f>
        <v>2</v>
      </c>
      <c r="D5" s="39" t="s">
        <v>47</v>
      </c>
      <c r="E5" s="40" t="s">
        <v>17</v>
      </c>
    </row>
    <row r="6" spans="2:6" ht="17.25" thickBot="1" x14ac:dyDescent="0.25">
      <c r="B6" s="104"/>
      <c r="C6" s="52">
        <f t="shared" ref="C6" si="0">1+C5</f>
        <v>3</v>
      </c>
      <c r="D6" s="39" t="s">
        <v>48</v>
      </c>
      <c r="E6" s="40" t="s">
        <v>17</v>
      </c>
    </row>
    <row r="7" spans="2:6" ht="90.75" thickBot="1" x14ac:dyDescent="0.25">
      <c r="B7" s="99" t="s">
        <v>164</v>
      </c>
      <c r="C7" s="52">
        <v>1</v>
      </c>
      <c r="D7" s="39" t="s">
        <v>175</v>
      </c>
      <c r="E7" s="40" t="s">
        <v>190</v>
      </c>
    </row>
    <row r="8" spans="2:6" ht="30.75" thickBot="1" x14ac:dyDescent="0.25">
      <c r="B8" s="100"/>
      <c r="C8" s="52">
        <v>2</v>
      </c>
      <c r="D8" s="39" t="s">
        <v>176</v>
      </c>
      <c r="E8" s="40" t="s">
        <v>182</v>
      </c>
    </row>
    <row r="9" spans="2:6" ht="45.75" thickBot="1" x14ac:dyDescent="0.25">
      <c r="B9" s="100"/>
      <c r="C9" s="52">
        <v>3</v>
      </c>
      <c r="D9" s="39" t="s">
        <v>92</v>
      </c>
      <c r="E9" s="40" t="s">
        <v>121</v>
      </c>
    </row>
    <row r="10" spans="2:6" ht="30.75" thickBot="1" x14ac:dyDescent="0.25">
      <c r="B10" s="100"/>
      <c r="C10" s="52">
        <v>4</v>
      </c>
      <c r="D10" s="39" t="s">
        <v>51</v>
      </c>
      <c r="E10" s="40" t="s">
        <v>122</v>
      </c>
    </row>
    <row r="11" spans="2:6" ht="30.75" thickBot="1" x14ac:dyDescent="0.25">
      <c r="B11" s="100"/>
      <c r="C11" s="52">
        <v>5</v>
      </c>
      <c r="D11" s="39" t="s">
        <v>128</v>
      </c>
      <c r="E11" s="40" t="s">
        <v>123</v>
      </c>
    </row>
    <row r="12" spans="2:6" ht="17.25" thickBot="1" x14ac:dyDescent="0.25">
      <c r="B12" s="101"/>
      <c r="C12" s="52">
        <v>6</v>
      </c>
      <c r="D12" s="39" t="s">
        <v>16</v>
      </c>
      <c r="E12" s="40" t="s">
        <v>129</v>
      </c>
    </row>
    <row r="13" spans="2:6" ht="30.75" thickBot="1" x14ac:dyDescent="0.25">
      <c r="B13" s="99" t="s">
        <v>165</v>
      </c>
      <c r="C13" s="52">
        <v>1</v>
      </c>
      <c r="D13" s="39" t="s">
        <v>26</v>
      </c>
      <c r="E13" s="40" t="s">
        <v>124</v>
      </c>
    </row>
    <row r="14" spans="2:6" ht="30.75" thickBot="1" x14ac:dyDescent="0.25">
      <c r="B14" s="100"/>
      <c r="C14" s="52">
        <v>2</v>
      </c>
      <c r="D14" s="39" t="s">
        <v>53</v>
      </c>
      <c r="E14" s="40" t="s">
        <v>125</v>
      </c>
    </row>
    <row r="15" spans="2:6" ht="46.15" customHeight="1" thickBot="1" x14ac:dyDescent="0.25">
      <c r="B15" s="100"/>
      <c r="C15" s="52">
        <v>3</v>
      </c>
      <c r="D15" s="39" t="s">
        <v>5</v>
      </c>
      <c r="E15" s="40" t="s">
        <v>126</v>
      </c>
    </row>
    <row r="16" spans="2:6" ht="45.75" thickBot="1" x14ac:dyDescent="0.25">
      <c r="B16" s="100"/>
      <c r="C16" s="52">
        <v>4</v>
      </c>
      <c r="D16" s="39" t="s">
        <v>80</v>
      </c>
      <c r="E16" s="40"/>
    </row>
    <row r="17" spans="2:8" ht="45.75" thickBot="1" x14ac:dyDescent="0.25">
      <c r="B17" s="99" t="s">
        <v>166</v>
      </c>
      <c r="C17" s="52">
        <v>1</v>
      </c>
      <c r="D17" s="39" t="s">
        <v>127</v>
      </c>
      <c r="E17" s="40" t="s">
        <v>191</v>
      </c>
    </row>
    <row r="18" spans="2:8" ht="17.25" thickBot="1" x14ac:dyDescent="0.25">
      <c r="B18" s="100"/>
      <c r="C18" s="52">
        <v>2</v>
      </c>
      <c r="D18" s="39" t="s">
        <v>4</v>
      </c>
      <c r="E18" s="40" t="s">
        <v>2</v>
      </c>
    </row>
    <row r="19" spans="2:8" ht="30.75" thickBot="1" x14ac:dyDescent="0.25">
      <c r="B19" s="100"/>
      <c r="C19" s="52">
        <v>3</v>
      </c>
      <c r="D19" s="39" t="s">
        <v>152</v>
      </c>
      <c r="E19" s="40" t="s">
        <v>81</v>
      </c>
      <c r="H19" s="53"/>
    </row>
    <row r="20" spans="2:8" ht="30.75" thickBot="1" x14ac:dyDescent="0.25">
      <c r="B20" s="100"/>
      <c r="C20" s="52">
        <v>4</v>
      </c>
      <c r="D20" s="39" t="s">
        <v>153</v>
      </c>
      <c r="E20" s="40" t="s">
        <v>81</v>
      </c>
    </row>
    <row r="21" spans="2:8" ht="30.75" thickBot="1" x14ac:dyDescent="0.25">
      <c r="B21" s="101"/>
      <c r="C21" s="52">
        <v>5</v>
      </c>
      <c r="D21" s="39" t="s">
        <v>0</v>
      </c>
      <c r="E21" s="40" t="s">
        <v>69</v>
      </c>
    </row>
    <row r="22" spans="2:8" ht="15" customHeight="1" x14ac:dyDescent="0.2"/>
    <row r="23" spans="2:8" ht="15.6" customHeight="1" thickBot="1" x14ac:dyDescent="0.25"/>
    <row r="24" spans="2:8" ht="33" customHeight="1" thickBot="1" x14ac:dyDescent="0.25">
      <c r="B24" s="49" t="s">
        <v>162</v>
      </c>
      <c r="C24" s="51" t="s">
        <v>161</v>
      </c>
      <c r="D24" s="95" t="s">
        <v>18</v>
      </c>
      <c r="E24" s="96"/>
    </row>
    <row r="25" spans="2:8" ht="17.25" thickBot="1" x14ac:dyDescent="0.25">
      <c r="B25" s="99" t="s">
        <v>163</v>
      </c>
      <c r="C25" s="52">
        <v>1</v>
      </c>
      <c r="D25" s="43" t="s">
        <v>131</v>
      </c>
      <c r="E25" s="44" t="s">
        <v>70</v>
      </c>
    </row>
    <row r="26" spans="2:8" ht="17.25" thickBot="1" x14ac:dyDescent="0.25">
      <c r="B26" s="100"/>
      <c r="C26" s="52">
        <f>1+C25</f>
        <v>2</v>
      </c>
      <c r="D26" s="39" t="s">
        <v>54</v>
      </c>
      <c r="E26" s="40" t="s">
        <v>17</v>
      </c>
    </row>
    <row r="27" spans="2:8" ht="17.25" thickBot="1" x14ac:dyDescent="0.25">
      <c r="B27" s="101"/>
      <c r="C27" s="52">
        <f t="shared" ref="C27" si="1">1+C26</f>
        <v>3</v>
      </c>
      <c r="D27" s="39" t="s">
        <v>55</v>
      </c>
      <c r="E27" s="40" t="s">
        <v>17</v>
      </c>
    </row>
    <row r="28" spans="2:8" ht="45.75" thickBot="1" x14ac:dyDescent="0.25">
      <c r="B28" s="99" t="s">
        <v>164</v>
      </c>
      <c r="C28" s="52">
        <v>1</v>
      </c>
      <c r="D28" s="39" t="s">
        <v>179</v>
      </c>
      <c r="E28" s="40" t="s">
        <v>132</v>
      </c>
    </row>
    <row r="29" spans="2:8" ht="30.75" thickBot="1" x14ac:dyDescent="0.25">
      <c r="B29" s="100"/>
      <c r="C29" s="52">
        <v>2</v>
      </c>
      <c r="D29" s="39" t="s">
        <v>180</v>
      </c>
      <c r="E29" s="40" t="s">
        <v>181</v>
      </c>
    </row>
    <row r="30" spans="2:8" ht="30.75" thickBot="1" x14ac:dyDescent="0.25">
      <c r="B30" s="100"/>
      <c r="C30" s="52">
        <v>3</v>
      </c>
      <c r="D30" s="39" t="s">
        <v>23</v>
      </c>
      <c r="E30" s="40" t="s">
        <v>133</v>
      </c>
    </row>
    <row r="31" spans="2:8" ht="17.25" thickBot="1" x14ac:dyDescent="0.25">
      <c r="B31" s="100"/>
      <c r="C31" s="52">
        <v>4</v>
      </c>
      <c r="D31" s="39" t="s">
        <v>65</v>
      </c>
      <c r="E31" s="40" t="s">
        <v>134</v>
      </c>
    </row>
    <row r="32" spans="2:8" ht="30.75" thickBot="1" x14ac:dyDescent="0.25">
      <c r="B32" s="100"/>
      <c r="C32" s="52">
        <v>5</v>
      </c>
      <c r="D32" s="39" t="s">
        <v>56</v>
      </c>
      <c r="E32" s="40" t="s">
        <v>135</v>
      </c>
    </row>
    <row r="33" spans="2:6" ht="17.25" thickBot="1" x14ac:dyDescent="0.25">
      <c r="B33" s="100"/>
      <c r="C33" s="52">
        <v>6</v>
      </c>
      <c r="D33" s="39" t="s">
        <v>12</v>
      </c>
      <c r="E33" s="40" t="s">
        <v>2</v>
      </c>
    </row>
    <row r="34" spans="2:6" ht="30.75" thickBot="1" x14ac:dyDescent="0.25">
      <c r="B34" s="100"/>
      <c r="C34" s="52">
        <v>7</v>
      </c>
      <c r="D34" s="39" t="s">
        <v>11</v>
      </c>
      <c r="E34" s="40" t="s">
        <v>136</v>
      </c>
    </row>
    <row r="35" spans="2:6" ht="150.75" thickBot="1" x14ac:dyDescent="0.25">
      <c r="B35" s="101"/>
      <c r="C35" s="52">
        <v>8</v>
      </c>
      <c r="D35" s="39" t="s">
        <v>19</v>
      </c>
      <c r="E35" s="40" t="s">
        <v>193</v>
      </c>
      <c r="F35" s="36"/>
    </row>
    <row r="36" spans="2:6" ht="17.25" thickBot="1" x14ac:dyDescent="0.25">
      <c r="B36" s="99" t="s">
        <v>165</v>
      </c>
      <c r="C36" s="52">
        <v>1</v>
      </c>
      <c r="D36" s="39" t="s">
        <v>63</v>
      </c>
      <c r="E36" s="40" t="s">
        <v>137</v>
      </c>
    </row>
    <row r="37" spans="2:6" ht="17.25" thickBot="1" x14ac:dyDescent="0.25">
      <c r="B37" s="100"/>
      <c r="C37" s="52">
        <v>2</v>
      </c>
      <c r="D37" s="39" t="s">
        <v>57</v>
      </c>
      <c r="E37" s="40" t="s">
        <v>138</v>
      </c>
    </row>
    <row r="38" spans="2:6" ht="30.75" thickBot="1" x14ac:dyDescent="0.25">
      <c r="B38" s="101"/>
      <c r="C38" s="52">
        <v>3</v>
      </c>
      <c r="D38" s="39" t="s">
        <v>58</v>
      </c>
      <c r="E38" s="40" t="s">
        <v>139</v>
      </c>
    </row>
    <row r="39" spans="2:6" ht="17.25" thickBot="1" x14ac:dyDescent="0.25">
      <c r="B39" s="99" t="s">
        <v>166</v>
      </c>
      <c r="C39" s="52">
        <v>1</v>
      </c>
      <c r="D39" s="39" t="s">
        <v>59</v>
      </c>
      <c r="E39" s="40" t="s">
        <v>140</v>
      </c>
    </row>
    <row r="40" spans="2:6" ht="57" customHeight="1" thickBot="1" x14ac:dyDescent="0.25">
      <c r="B40" s="100"/>
      <c r="C40" s="52">
        <v>2</v>
      </c>
      <c r="D40" s="39" t="s">
        <v>60</v>
      </c>
      <c r="E40" s="40" t="s">
        <v>141</v>
      </c>
    </row>
    <row r="41" spans="2:6" ht="76.150000000000006" customHeight="1" thickBot="1" x14ac:dyDescent="0.25">
      <c r="B41" s="100"/>
      <c r="C41" s="52">
        <v>3</v>
      </c>
      <c r="D41" s="39" t="s">
        <v>84</v>
      </c>
      <c r="E41" s="40" t="s">
        <v>142</v>
      </c>
    </row>
    <row r="42" spans="2:6" ht="60.75" thickBot="1" x14ac:dyDescent="0.25">
      <c r="B42" s="101"/>
      <c r="C42" s="52">
        <v>4</v>
      </c>
      <c r="D42" s="39" t="s">
        <v>85</v>
      </c>
      <c r="E42" s="40" t="s">
        <v>174</v>
      </c>
    </row>
    <row r="43" spans="2:6" ht="17.25" thickBot="1" x14ac:dyDescent="0.25">
      <c r="B43" s="54" t="s">
        <v>167</v>
      </c>
      <c r="C43" s="52">
        <v>1</v>
      </c>
      <c r="D43" s="39" t="s">
        <v>168</v>
      </c>
      <c r="E43" s="40" t="s">
        <v>83</v>
      </c>
    </row>
    <row r="45" spans="2:6" ht="15.75" thickBot="1" x14ac:dyDescent="0.25"/>
    <row r="46" spans="2:6" ht="31.15" customHeight="1" thickBot="1" x14ac:dyDescent="0.25">
      <c r="B46" s="49" t="s">
        <v>162</v>
      </c>
      <c r="C46" s="51" t="s">
        <v>161</v>
      </c>
      <c r="D46" s="95" t="s">
        <v>79</v>
      </c>
      <c r="E46" s="96"/>
    </row>
    <row r="47" spans="2:6" ht="17.25" thickBot="1" x14ac:dyDescent="0.25">
      <c r="B47" s="99" t="s">
        <v>163</v>
      </c>
      <c r="C47" s="52">
        <v>1</v>
      </c>
      <c r="D47" s="39" t="s">
        <v>8</v>
      </c>
      <c r="E47" s="40" t="s">
        <v>130</v>
      </c>
    </row>
    <row r="48" spans="2:6" ht="17.25" thickBot="1" x14ac:dyDescent="0.25">
      <c r="B48" s="100"/>
      <c r="C48" s="52">
        <f>1+C47</f>
        <v>2</v>
      </c>
      <c r="D48" s="39" t="s">
        <v>86</v>
      </c>
      <c r="E48" s="40" t="s">
        <v>88</v>
      </c>
    </row>
    <row r="49" spans="2:6" ht="17.25" thickBot="1" x14ac:dyDescent="0.25">
      <c r="B49" s="101"/>
      <c r="C49" s="52">
        <f t="shared" ref="C49" si="2">1+C48</f>
        <v>3</v>
      </c>
      <c r="D49" s="39" t="s">
        <v>87</v>
      </c>
      <c r="E49" s="40" t="s">
        <v>88</v>
      </c>
    </row>
    <row r="50" spans="2:6" ht="60.75" thickBot="1" x14ac:dyDescent="0.25">
      <c r="B50" s="99" t="s">
        <v>164</v>
      </c>
      <c r="C50" s="52">
        <v>1</v>
      </c>
      <c r="D50" s="39" t="s">
        <v>175</v>
      </c>
      <c r="E50" s="40" t="s">
        <v>183</v>
      </c>
    </row>
    <row r="51" spans="2:6" ht="17.25" thickBot="1" x14ac:dyDescent="0.25">
      <c r="B51" s="101"/>
      <c r="C51" s="52">
        <v>2</v>
      </c>
      <c r="D51" s="39" t="s">
        <v>16</v>
      </c>
      <c r="E51" s="40" t="s">
        <v>129</v>
      </c>
    </row>
    <row r="52" spans="2:6" ht="34.9" customHeight="1" x14ac:dyDescent="0.2">
      <c r="D52" s="93" t="s">
        <v>119</v>
      </c>
      <c r="E52" s="94"/>
    </row>
    <row r="54" spans="2:6" ht="15.75" thickBot="1" x14ac:dyDescent="0.25"/>
    <row r="55" spans="2:6" ht="29.45" customHeight="1" thickBot="1" x14ac:dyDescent="0.25">
      <c r="D55" s="97" t="s">
        <v>16</v>
      </c>
      <c r="E55" s="98" t="s">
        <v>28</v>
      </c>
      <c r="F55" s="47" t="s">
        <v>43</v>
      </c>
    </row>
    <row r="56" spans="2:6" x14ac:dyDescent="0.2">
      <c r="D56" s="39" t="s">
        <v>29</v>
      </c>
      <c r="E56" s="45" t="s">
        <v>89</v>
      </c>
      <c r="F56" s="40"/>
    </row>
    <row r="57" spans="2:6" x14ac:dyDescent="0.2">
      <c r="D57" s="39" t="s">
        <v>30</v>
      </c>
      <c r="E57" s="45" t="s">
        <v>154</v>
      </c>
      <c r="F57" s="40"/>
    </row>
    <row r="58" spans="2:6" ht="30" x14ac:dyDescent="0.2">
      <c r="D58" s="39" t="s">
        <v>31</v>
      </c>
      <c r="E58" s="45" t="s">
        <v>41</v>
      </c>
      <c r="F58" s="40" t="s">
        <v>32</v>
      </c>
    </row>
    <row r="59" spans="2:6" x14ac:dyDescent="0.2">
      <c r="D59" s="39" t="s">
        <v>33</v>
      </c>
      <c r="E59" s="45" t="s">
        <v>42</v>
      </c>
      <c r="F59" s="40" t="s">
        <v>34</v>
      </c>
    </row>
    <row r="60" spans="2:6" x14ac:dyDescent="0.2">
      <c r="D60" s="39" t="s">
        <v>35</v>
      </c>
      <c r="E60" s="45" t="s">
        <v>36</v>
      </c>
      <c r="F60" s="40" t="s">
        <v>37</v>
      </c>
    </row>
    <row r="61" spans="2:6" ht="15.75" thickBot="1" x14ac:dyDescent="0.25">
      <c r="D61" s="41" t="s">
        <v>38</v>
      </c>
      <c r="E61" s="46" t="s">
        <v>39</v>
      </c>
      <c r="F61" s="42" t="s">
        <v>40</v>
      </c>
    </row>
    <row r="62" spans="2:6" ht="30.6" customHeight="1" thickBot="1" x14ac:dyDescent="0.25">
      <c r="D62" s="88" t="s">
        <v>90</v>
      </c>
      <c r="E62" s="89"/>
      <c r="F62" s="90"/>
    </row>
    <row r="66" spans="2:5" ht="15.75" thickBot="1" x14ac:dyDescent="0.25"/>
    <row r="67" spans="2:5" ht="33.6" customHeight="1" thickBot="1" x14ac:dyDescent="0.25">
      <c r="B67" s="49" t="s">
        <v>162</v>
      </c>
      <c r="C67" s="51" t="s">
        <v>161</v>
      </c>
      <c r="D67" s="91" t="s">
        <v>184</v>
      </c>
      <c r="E67" s="92"/>
    </row>
    <row r="68" spans="2:5" ht="30.75" thickBot="1" x14ac:dyDescent="0.25">
      <c r="B68" s="99" t="s">
        <v>163</v>
      </c>
      <c r="C68" s="52">
        <v>1</v>
      </c>
      <c r="D68" s="39" t="s">
        <v>93</v>
      </c>
      <c r="E68" s="40" t="s">
        <v>169</v>
      </c>
    </row>
    <row r="69" spans="2:5" ht="17.25" thickBot="1" x14ac:dyDescent="0.25">
      <c r="B69" s="101"/>
      <c r="C69" s="52">
        <f>1+C68</f>
        <v>2</v>
      </c>
      <c r="D69" s="39" t="s">
        <v>100</v>
      </c>
      <c r="E69" s="40" t="s">
        <v>105</v>
      </c>
    </row>
    <row r="70" spans="2:5" ht="45.75" thickBot="1" x14ac:dyDescent="0.25">
      <c r="B70" s="99" t="s">
        <v>164</v>
      </c>
      <c r="C70" s="52">
        <v>1</v>
      </c>
      <c r="D70" s="39" t="s">
        <v>102</v>
      </c>
      <c r="E70" s="40" t="s">
        <v>143</v>
      </c>
    </row>
    <row r="71" spans="2:5" ht="69.599999999999994" customHeight="1" thickBot="1" x14ac:dyDescent="0.25">
      <c r="B71" s="101"/>
      <c r="C71" s="52">
        <v>2</v>
      </c>
      <c r="D71" s="39" t="s">
        <v>144</v>
      </c>
      <c r="E71" s="40" t="s">
        <v>188</v>
      </c>
    </row>
    <row r="72" spans="2:5" ht="30.75" thickBot="1" x14ac:dyDescent="0.25">
      <c r="B72" s="99" t="s">
        <v>165</v>
      </c>
      <c r="C72" s="52">
        <v>1</v>
      </c>
      <c r="D72" s="39" t="s">
        <v>94</v>
      </c>
      <c r="E72" s="40" t="s">
        <v>145</v>
      </c>
    </row>
    <row r="73" spans="2:5" ht="30.75" thickBot="1" x14ac:dyDescent="0.25">
      <c r="B73" s="100"/>
      <c r="C73" s="52">
        <v>2</v>
      </c>
      <c r="D73" s="39" t="s">
        <v>96</v>
      </c>
      <c r="E73" s="40" t="s">
        <v>146</v>
      </c>
    </row>
    <row r="74" spans="2:5" ht="45.75" thickBot="1" x14ac:dyDescent="0.25">
      <c r="B74" s="100"/>
      <c r="C74" s="52">
        <v>3</v>
      </c>
      <c r="D74" s="39" t="s">
        <v>95</v>
      </c>
      <c r="E74" s="40" t="s">
        <v>147</v>
      </c>
    </row>
    <row r="75" spans="2:5" ht="37.9" customHeight="1" thickBot="1" x14ac:dyDescent="0.25">
      <c r="B75" s="101"/>
      <c r="C75" s="52">
        <v>4</v>
      </c>
      <c r="D75" s="41" t="s">
        <v>104</v>
      </c>
      <c r="E75" s="42" t="s">
        <v>160</v>
      </c>
    </row>
    <row r="76" spans="2:5" ht="140.65" customHeight="1" thickBot="1" x14ac:dyDescent="0.25">
      <c r="B76" s="55"/>
      <c r="C76" s="88" t="s">
        <v>185</v>
      </c>
      <c r="D76" s="89"/>
      <c r="E76" s="90"/>
    </row>
    <row r="77" spans="2:5" ht="16.5" x14ac:dyDescent="0.2">
      <c r="B77" s="55"/>
    </row>
    <row r="78" spans="2:5" ht="16.5" x14ac:dyDescent="0.2">
      <c r="B78" s="55"/>
    </row>
    <row r="79" spans="2:5" x14ac:dyDescent="0.2">
      <c r="B79" s="37"/>
    </row>
  </sheetData>
  <mergeCells count="21">
    <mergeCell ref="B28:B35"/>
    <mergeCell ref="B36:B38"/>
    <mergeCell ref="B39:B42"/>
    <mergeCell ref="B72:B75"/>
    <mergeCell ref="B47:B49"/>
    <mergeCell ref="B50:B51"/>
    <mergeCell ref="B68:B69"/>
    <mergeCell ref="B70:B71"/>
    <mergeCell ref="B13:B16"/>
    <mergeCell ref="B17:B21"/>
    <mergeCell ref="B4:B6"/>
    <mergeCell ref="B7:B12"/>
    <mergeCell ref="B25:B27"/>
    <mergeCell ref="C76:E76"/>
    <mergeCell ref="D67:E67"/>
    <mergeCell ref="D62:F62"/>
    <mergeCell ref="D52:E52"/>
    <mergeCell ref="D3:E3"/>
    <mergeCell ref="D24:E24"/>
    <mergeCell ref="D46:E46"/>
    <mergeCell ref="D55:E55"/>
  </mergeCells>
  <pageMargins left="0.7" right="0.7" top="0.75" bottom="0.75" header="0.3" footer="0.3"/>
  <pageSetup paperSize="9" scale="6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2016-10-12T12:10:15+00:00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2.xml><?xml version="1.0" encoding="utf-8"?>
<ds:datastoreItem xmlns:ds="http://schemas.openxmlformats.org/officeDocument/2006/customXml" ds:itemID="{F8466FBA-FCEF-4F04-9D35-E8D147528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28BEAD-57FB-4B39-8C84-067D25516E67}">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2d0b8a70-048c-48a5-9212-02ef6b6db58c"/>
    <ds:schemaRef ds:uri="http://purl.org/dc/terms/"/>
    <ds:schemaRef ds:uri="http://schemas.openxmlformats.org/package/2006/metadata/core-properties"/>
    <ds:schemaRef ds:uri="http://purl.org/dc/dcmitype/"/>
    <ds:schemaRef ds:uri="3e4c319f-f868-4ceb-8801-8cf7367b8c3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Contact information</vt:lpstr>
      <vt:lpstr>WwTW</vt:lpstr>
      <vt:lpstr>Small WwTW</vt:lpstr>
      <vt:lpstr>STC</vt:lpstr>
      <vt:lpstr>Contracts</vt:lpstr>
      <vt:lpstr>Definitions</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Beal, Karl</cp:lastModifiedBy>
  <cp:lastPrinted>2017-04-03T16:03:51Z</cp:lastPrinted>
  <dcterms:created xsi:type="dcterms:W3CDTF">2016-08-05T14:56:21Z</dcterms:created>
  <dcterms:modified xsi:type="dcterms:W3CDTF">2019-07-29T14:02:54Z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