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ter Strategy\Water Resources Strategy\Regulation\WRMP\09 WRMP 2019\22 Market Information tables\Files\HD\"/>
    </mc:Choice>
  </mc:AlternateContent>
  <bookViews>
    <workbookView xWindow="0" yWindow="0" windowWidth="25200" windowHeight="11985" tabRatio="773"/>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Everitt, Helen</author>
  </authors>
  <commentList>
    <comment ref="J7" authorId="0" shapeId="0">
      <text>
        <r>
          <rPr>
            <b/>
            <sz val="9"/>
            <color indexed="81"/>
            <rFont val="Tahoma"/>
            <charset val="1"/>
          </rPr>
          <t>Everitt, Helen:</t>
        </r>
        <r>
          <rPr>
            <sz val="9"/>
            <color indexed="81"/>
            <rFont val="Tahoma"/>
            <charset val="1"/>
          </rPr>
          <t xml:space="preserve">
Global values i.e not pro rata per WRZ</t>
        </r>
      </text>
    </comment>
    <comment ref="K7" authorId="0" shapeId="0">
      <text>
        <r>
          <rPr>
            <b/>
            <sz val="9"/>
            <color indexed="81"/>
            <rFont val="Tahoma"/>
            <charset val="1"/>
          </rPr>
          <t>Everitt, Helen:</t>
        </r>
        <r>
          <rPr>
            <sz val="9"/>
            <color indexed="81"/>
            <rFont val="Tahoma"/>
            <charset val="1"/>
          </rPr>
          <t xml:space="preserve">
Global values i.e not pro rata per WRZ</t>
        </r>
      </text>
    </comment>
  </commentList>
</comments>
</file>

<file path=xl/sharedStrings.xml><?xml version="1.0" encoding="utf-8"?>
<sst xmlns="http://schemas.openxmlformats.org/spreadsheetml/2006/main" count="1045" uniqueCount="424">
  <si>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</si>
  <si>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</si>
  <si>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</si>
  <si>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</si>
  <si>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</si>
  <si>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</si>
  <si>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</si>
  <si>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</si>
  <si>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</si>
  <si>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</si>
  <si>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</si>
  <si>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</si>
  <si>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</si>
  <si>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</si>
  <si>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</si>
  <si>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</si>
  <si>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</si>
  <si>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</si>
  <si>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</si>
  <si>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</si>
  <si>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</si>
  <si>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</si>
  <si>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</si>
  <si>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</si>
  <si>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</si>
  <si>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</si>
  <si>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</si>
  <si>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</si>
  <si>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</si>
  <si>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</si>
  <si>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</si>
  <si>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</si>
  <si>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</si>
  <si>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</si>
  <si>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</si>
  <si>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</si>
  <si>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</si>
  <si>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</si>
  <si>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</si>
  <si>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</si>
  <si>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</si>
  <si>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</si>
  <si>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</si>
  <si>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</si>
  <si>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</si>
  <si>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</si>
  <si>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</si>
  <si>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</si>
  <si>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</si>
  <si>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</si>
  <si>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</si>
  <si>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</si>
  <si>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</si>
  <si>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</si>
  <si>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</si>
  <si>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</si>
  <si>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</si>
  <si>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</si>
  <si>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</si>
  <si>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</si>
  <si>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</si>
  <si>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</si>
  <si>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</si>
  <si>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</si>
  <si>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</si>
  <si>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</si>
  <si>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</si>
  <si>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</si>
  <si>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</si>
  <si>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</si>
  <si>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</si>
  <si>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</si>
  <si>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</si>
  <si>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</si>
  <si>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</si>
  <si>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</si>
  <si>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</si>
  <si>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</si>
  <si>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</si>
  <si>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</si>
  <si>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</si>
  <si>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</si>
  <si>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</si>
  <si>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</si>
  <si>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</si>
  <si>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</si>
  <si>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</si>
  <si>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</si>
  <si>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</si>
  <si>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</si>
  <si>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</si>
  <si>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</si>
  <si>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</si>
  <si>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</si>
  <si>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</si>
  <si>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</si>
  <si>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</si>
  <si>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</si>
  <si>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</si>
  <si>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</si>
  <si>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</si>
  <si>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</si>
  <si>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</si>
  <si>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</si>
  <si>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</si>
  <si>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</si>
  <si>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</si>
  <si>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</si>
  <si>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</si>
  <si>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</si>
  <si>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</si>
  <si>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</si>
  <si>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</si>
  <si>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</si>
  <si>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</si>
  <si>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</si>
  <si>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</si>
  <si>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</si>
  <si>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</si>
  <si>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</si>
  <si>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</si>
  <si>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</si>
  <si>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</si>
  <si>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</si>
  <si>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</si>
  <si>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</si>
  <si>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</si>
  <si>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</si>
  <si>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</si>
  <si>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</si>
  <si>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</si>
  <si>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</si>
  <si>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</si>
  <si>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</si>
  <si>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</si>
  <si>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</si>
  <si>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</si>
  <si>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</si>
  <si>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</si>
  <si>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</si>
  <si>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</si>
  <si>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</si>
  <si>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</si>
  <si>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</si>
  <si>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</si>
  <si>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</si>
  <si>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</si>
  <si>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</si>
  <si>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</si>
  <si>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</si>
  <si>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</si>
  <si>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</si>
  <si>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</si>
  <si>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</si>
  <si>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</si>
  <si>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</si>
  <si>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</si>
  <si>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</si>
  <si>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</si>
  <si>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</si>
  <si>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</si>
  <si>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</si>
  <si>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</si>
  <si>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</si>
  <si>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</si>
  <si>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</si>
  <si>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</si>
  <si>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</si>
  <si>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</si>
  <si>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</si>
  <si>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</si>
  <si>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</si>
  <si>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</si>
  <si>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</si>
  <si>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</si>
  <si>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</si>
  <si>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</si>
  <si>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</si>
  <si>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</si>
  <si>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</si>
  <si>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</si>
  <si>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</si>
  <si>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</si>
  <si>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</si>
  <si>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</si>
  <si>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</si>
  <si>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</si>
  <si>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</si>
  <si>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</si>
  <si>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</si>
  <si>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</si>
  <si>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</si>
  <si>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</si>
  <si>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</si>
  <si>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</si>
  <si>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</si>
  <si>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</si>
  <si>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</si>
  <si>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</si>
  <si>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</si>
  <si>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</si>
  <si>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</si>
  <si>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</si>
  <si>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</si>
  <si>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</si>
  <si>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</si>
  <si>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</si>
  <si>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</si>
  <si>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</si>
  <si>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</si>
  <si>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</si>
  <si>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</si>
  <si>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</si>
  <si>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</si>
  <si>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</si>
  <si>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</si>
  <si>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</si>
  <si>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</si>
  <si>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</si>
  <si>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</si>
  <si>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</si>
  <si>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</si>
  <si>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</si>
  <si>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</si>
  <si>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</si>
  <si>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</si>
  <si>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</si>
  <si>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</si>
  <si>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</si>
  <si>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</si>
  <si>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</si>
  <si>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</si>
  <si>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</si>
  <si>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</si>
  <si>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</si>
  <si>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</si>
  <si>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</si>
  <si>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</si>
  <si>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</si>
  <si>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</si>
  <si>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</si>
  <si>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</si>
  <si>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</si>
  <si>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</si>
  <si>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</si>
  <si>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</si>
  <si>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</si>
  <si>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</si>
  <si>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</si>
  <si>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</si>
  <si>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</si>
  <si>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</si>
  <si>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</si>
  <si>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</si>
  <si>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</si>
  <si>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</si>
  <si>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</si>
  <si>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</si>
  <si>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</si>
  <si>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</si>
  <si>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</si>
  <si>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</si>
  <si>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</si>
  <si>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</si>
  <si>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</si>
  <si>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</si>
  <si>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</si>
  <si>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</si>
  <si>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</si>
  <si>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</si>
  <si>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</si>
  <si>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</si>
  <si>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</si>
  <si>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</si>
  <si>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</si>
  <si>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</si>
  <si>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</si>
  <si>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</si>
  <si>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</si>
  <si>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</si>
  <si>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</si>
  <si>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</si>
  <si>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</si>
  <si>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</si>
  <si>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</si>
  <si>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</si>
  <si>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</si>
  <si>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</si>
  <si>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</si>
  <si>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</si>
  <si>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</si>
  <si>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</si>
  <si>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</si>
  <si>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</si>
  <si>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</si>
  <si>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</si>
  <si>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</si>
  <si>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</si>
  <si>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</si>
  <si>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</si>
  <si>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</si>
  <si>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</si>
  <si>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</si>
  <si>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</si>
  <si>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</si>
  <si>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</si>
  <si>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</si>
  <si>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</si>
  <si>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</si>
  <si>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</si>
  <si>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</si>
  <si>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</si>
  <si>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</si>
  <si>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</si>
  <si>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</si>
  <si>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</si>
  <si>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</si>
  <si>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</si>
  <si>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</si>
  <si>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</si>
  <si>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</si>
  <si>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</si>
  <si>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</si>
  <si>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</si>
  <si>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</si>
  <si>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</si>
  <si>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</si>
  <si>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</si>
  <si>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</si>
  <si>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</si>
  <si>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</si>
  <si>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</si>
  <si>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</si>
  <si>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</si>
  <si>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</si>
  <si>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</si>
  <si>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</si>
  <si>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</si>
  <si>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</si>
  <si>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</si>
  <si>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</si>
  <si>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</si>
  <si>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</si>
  <si>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</si>
  <si>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</si>
  <si>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</si>
  <si>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</si>
  <si>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</si>
  <si>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</si>
  <si>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</si>
  <si>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</si>
  <si>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</si>
  <si>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</si>
  <si>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</si>
  <si>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</si>
  <si>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</si>
  <si>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</si>
  <si>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</si>
  <si>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</si>
  <si>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</si>
  <si>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</si>
  <si>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</si>
  <si>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</si>
  <si>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</si>
  <si>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</si>
  <si>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</si>
  <si>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</si>
  <si>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</si>
  <si>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</si>
  <si>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</si>
  <si>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</si>
  <si>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</si>
  <si>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</si>
  <si>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</si>
  <si>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</si>
  <si>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</si>
  <si>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</si>
  <si>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</si>
  <si>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</si>
  <si>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</si>
  <si>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</si>
  <si>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</si>
  <si>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</si>
  <si>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</si>
  <si>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</si>
  <si>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</si>
  <si>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</si>
  <si>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</si>
  <si>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 xml:space="preserve">We have no water treatment works in this WRZ
</t>
  </si>
  <si>
    <t xml:space="preserve">There are no drought supply measures e.g. drought permits or orders stipulated in our Drought Plan for this WRZ. (1) 5% demand savings assumed during TUBs and a further 5% savings for a NEUB. </t>
  </si>
  <si>
    <t>The volume of the bulk import</t>
  </si>
  <si>
    <t>none</t>
  </si>
  <si>
    <t>n/a</t>
  </si>
  <si>
    <t>We do not plan for rota cuts or standpipes. In an extremely severe drought we would consider using them but we do not have a planned frequency for this level of service.</t>
  </si>
  <si>
    <t>FutureConsultation@severntrent.co.uk</t>
  </si>
  <si>
    <t>WRMP19</t>
  </si>
  <si>
    <t>See link to map on WRMP19 webpage</t>
  </si>
  <si>
    <t>Dry Year Annual Average</t>
  </si>
  <si>
    <t>&lt;5</t>
  </si>
  <si>
    <t>Hafren Dyfrdwy</t>
  </si>
  <si>
    <t>Llanfyllin</t>
  </si>
  <si>
    <t xml:space="preserve">Refer to map/ Gis that accompaies this table. Llanfyllin WRZ is in the North of the Powys region. It includes the main town of Llanfyllin and is North of Welshpool. </t>
  </si>
  <si>
    <t>This WRZ is supplied by a bulk import only. Refer to the water resources management plan (WRMP) that accompanies these tables for detailed information. There are no national parks in this WRZ.  To discuss case specific constraints and considerations please use the contact details provided in the cover sheet.</t>
  </si>
  <si>
    <t>N/a</t>
  </si>
  <si>
    <t>No more than 1 in 40 Temporary Use Bans</t>
  </si>
  <si>
    <t xml:space="preserve"> Refer to section A of WRMP</t>
  </si>
  <si>
    <t>We have checked the data and our processes by carrying out 1st and 2nd line assurance and 3rd line assurance by internal audit</t>
  </si>
  <si>
    <t>No more than 1 in 40 non-essential use ban</t>
  </si>
  <si>
    <t>All Tables</t>
  </si>
  <si>
    <t>All lines</t>
  </si>
  <si>
    <t xml:space="preserve">Creation of new Water resources zone </t>
  </si>
  <si>
    <t>Active Leakage Control - Supply demand balance scenario</t>
  </si>
  <si>
    <t>ALC1</t>
  </si>
  <si>
    <t>Active leakage management</t>
  </si>
  <si>
    <t>N</t>
  </si>
  <si>
    <t>2020/21</t>
  </si>
  <si>
    <t>Active Leakage Control - National Infrustructure commision scenario</t>
  </si>
  <si>
    <t>ALC2</t>
  </si>
  <si>
    <t>Y</t>
  </si>
  <si>
    <t>Not a chosen scheme, no further work required</t>
  </si>
  <si>
    <t>Not commenced but we have carried out pre-feasibility studies</t>
  </si>
  <si>
    <t>Enhanced Metering</t>
  </si>
  <si>
    <t>Metering other selective</t>
  </si>
  <si>
    <t>EM001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</si>
</sst>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6">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7" fillId="0" borderId="0" xfId="0" applyFont="1" applyProtection="1">
      <protection hidden="1"/>
    </xf>
    <xf numFmtId="17" fontId="14" fillId="4" borderId="8" xfId="1" applyNumberFormat="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2" fontId="18" fillId="4" borderId="14"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14" xfId="2"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0" fontId="18" fillId="7" borderId="9" xfId="1" applyFont="1" applyFill="1" applyBorder="1" applyAlignment="1" applyProtection="1">
      <alignment vertical="center"/>
      <protection hidden="1"/>
    </xf>
    <xf numFmtId="0" fontId="4" fillId="4" borderId="2" xfId="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 fontId="18" fillId="4" borderId="14" xfId="1" applyNumberFormat="1" applyFont="1" applyFill="1" applyBorder="1" applyAlignment="1" applyProtection="1">
      <alignment vertical="center"/>
      <protection hidden="1"/>
    </xf>
    <xf numFmtId="0" fontId="18" fillId="4" borderId="9" xfId="1" applyFont="1" applyFill="1" applyBorder="1" applyAlignment="1" applyProtection="1">
      <alignment vertical="center"/>
      <protection hidden="1"/>
    </xf>
    <xf numFmtId="0" fontId="18" fillId="4" borderId="14" xfId="1" applyFont="1" applyFill="1" applyBorder="1" applyAlignment="1" applyProtection="1">
      <alignment vertical="center" wrapText="1"/>
      <protection hidden="1"/>
    </xf>
    <xf numFmtId="0" fontId="2" fillId="2" borderId="0" xfId="1" applyFont="1" applyFill="1" applyBorder="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3">
    <cellStyle name="Normal" xfId="0" builtinId="0"/>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261936</xdr:colOff>
      <xdr:row>4</xdr:row>
      <xdr:rowOff>199716</xdr:rowOff>
    </xdr:from>
    <xdr:to>
      <xdr:col>6</xdr:col>
      <xdr:colOff>321468</xdr:colOff>
      <xdr:row>16</xdr:row>
      <xdr:rowOff>137328</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6311" y="1711810"/>
          <a:ext cx="4679157" cy="34737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B12" sqref="B12"/>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1:7" ht="20.25" x14ac:dyDescent="0.2">
      <c r="B1" s="8" t="s">
        <v>0</v>
      </c>
      <c r="C1" s="9" t="str">
        <f>C5</f>
        <v>Hafren Dyfrdwy</v>
      </c>
    </row>
    <row r="2" spans="1:7" ht="12" customHeight="1" thickBot="1" x14ac:dyDescent="0.25"/>
    <row r="3" spans="1:7" ht="74.25" customHeight="1" thickBot="1" x14ac:dyDescent="0.25">
      <c r="B3" s="10" t="s">
        <v>1</v>
      </c>
      <c r="C3" s="11" t="s">
        <v>383</v>
      </c>
      <c r="E3" s="12"/>
    </row>
    <row r="4" spans="1:7" ht="12" customHeight="1" thickBot="1" x14ac:dyDescent="0.25">
      <c r="B4" s="13"/>
      <c r="C4" s="14"/>
    </row>
    <row r="5" spans="1:7" ht="16.5" x14ac:dyDescent="0.2">
      <c r="B5" s="15" t="s">
        <v>2</v>
      </c>
      <c r="C5" s="16" t="s">
        <v>399</v>
      </c>
      <c r="E5" s="17" t="s">
        <v>3</v>
      </c>
    </row>
    <row r="6" spans="1:7" ht="17.25" thickBot="1" x14ac:dyDescent="0.25">
      <c r="B6" s="18" t="s">
        <v>328</v>
      </c>
      <c r="C6" s="19" t="s">
        <v>400</v>
      </c>
      <c r="E6" s="20"/>
    </row>
    <row r="7" spans="1:7" ht="12" customHeight="1" thickBot="1" x14ac:dyDescent="0.25">
      <c r="A7" s="21"/>
      <c r="B7" s="22"/>
      <c r="C7" s="23"/>
      <c r="D7" s="21"/>
      <c r="E7" s="24"/>
      <c r="F7" s="21"/>
      <c r="G7" s="21"/>
    </row>
    <row r="8" spans="1:7" ht="16.5" x14ac:dyDescent="0.2">
      <c r="B8" s="15" t="s">
        <v>4</v>
      </c>
      <c r="C8" s="16" t="s">
        <v>395</v>
      </c>
      <c r="E8" s="20"/>
    </row>
    <row r="9" spans="1:7" ht="16.5" x14ac:dyDescent="0.2">
      <c r="B9" s="25" t="s">
        <v>5</v>
      </c>
      <c r="C9" s="106">
        <v>43556</v>
      </c>
      <c r="E9" s="20"/>
    </row>
    <row r="10" spans="1:7" ht="17.25" thickBot="1" x14ac:dyDescent="0.25">
      <c r="B10" s="18" t="s">
        <v>6</v>
      </c>
      <c r="C10" s="108" t="s">
        <v>403</v>
      </c>
      <c r="E10" s="20"/>
    </row>
    <row r="11" spans="1:7" ht="12" customHeight="1" thickBot="1" x14ac:dyDescent="0.25">
      <c r="A11" s="21"/>
      <c r="B11" s="22"/>
      <c r="C11" s="23"/>
      <c r="D11" s="21"/>
      <c r="E11" s="24"/>
      <c r="F11" s="21"/>
      <c r="G11" s="21"/>
    </row>
    <row r="12" spans="1:7" ht="49.5" x14ac:dyDescent="0.2">
      <c r="B12" s="15" t="s">
        <v>7</v>
      </c>
      <c r="C12" s="16" t="s">
        <v>394</v>
      </c>
      <c r="E12" s="20"/>
    </row>
    <row r="13" spans="1:7" ht="37.15" customHeight="1" thickBot="1" x14ac:dyDescent="0.25">
      <c r="B13" s="18" t="s">
        <v>8</v>
      </c>
      <c r="C13" s="19" t="s">
        <v>396</v>
      </c>
      <c r="E13" s="20"/>
    </row>
    <row r="14" spans="1:7" ht="12" customHeight="1" thickBot="1" x14ac:dyDescent="0.35">
      <c r="B14" s="26"/>
      <c r="C14" s="27"/>
      <c r="E14" s="20"/>
    </row>
    <row r="15" spans="1:7" ht="59.45" customHeight="1" thickBot="1" x14ac:dyDescent="0.25">
      <c r="B15" s="28" t="s">
        <v>9</v>
      </c>
      <c r="C15" s="118" t="s">
        <v>406</v>
      </c>
      <c r="E15" s="12"/>
    </row>
    <row r="16" spans="1:7" ht="12" customHeight="1" x14ac:dyDescent="0.2">
      <c r="B16" s="13"/>
      <c r="C16" s="14"/>
    </row>
    <row r="17" spans="2:6" ht="17.25" thickBot="1" x14ac:dyDescent="0.25">
      <c r="B17" s="17" t="s">
        <v>11</v>
      </c>
    </row>
    <row r="18" spans="2:6" ht="15.75" thickBot="1" x14ac:dyDescent="0.3">
      <c r="E18" s="29" t="s">
        <v>10</v>
      </c>
      <c r="F18" s="30"/>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xbWb1tRHX79QDOy31RtNk7Zby0cyKFeZ7hkumEDbPb0+2HAhXjq0d4euNlRV2A6NTxUdpV3TjMRoVNzg+areqg==" saltValue="XDiy4gkA+ewpLGStTNxNGQ=="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C2" sqref="C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6.875" style="7" bestFit="1" customWidth="1"/>
    <col min="9" max="9" width="21.375" style="7" customWidth="1"/>
    <col min="10" max="10" width="17.375" style="7" bestFit="1" customWidth="1"/>
    <col min="11" max="11" width="15.75" style="7" customWidth="1"/>
    <col min="12" max="27" width="10.75" style="7" customWidth="1"/>
    <col min="28" max="56" width="8.75" style="7" customWidth="1"/>
    <col min="57" max="16384" width="8.75" style="7" hidden="1"/>
  </cols>
  <sheetData>
    <row r="1" spans="2:27" ht="20.25" x14ac:dyDescent="0.2">
      <c r="B1" s="155" t="s">
        <v>264</v>
      </c>
      <c r="C1" s="155"/>
      <c r="D1" s="155"/>
      <c r="E1" s="155"/>
      <c r="F1" s="155"/>
    </row>
    <row r="2" spans="2:27" ht="15" thickBot="1" x14ac:dyDescent="0.25"/>
    <row r="3" spans="2:27" ht="17.25" thickBot="1" x14ac:dyDescent="0.25">
      <c r="B3" s="130" t="s">
        <v>2</v>
      </c>
      <c r="C3" s="131"/>
      <c r="D3" s="147" t="str">
        <f>'Cover sheet'!C5</f>
        <v>Hafren Dyfrdwy</v>
      </c>
      <c r="E3" s="148"/>
      <c r="F3" s="149"/>
    </row>
    <row r="4" spans="2:27" ht="17.25" thickBot="1" x14ac:dyDescent="0.25">
      <c r="B4" s="130" t="s">
        <v>328</v>
      </c>
      <c r="C4" s="131"/>
      <c r="D4" s="147" t="str">
        <f>'Cover sheet'!C6</f>
        <v>Llanfyllin</v>
      </c>
      <c r="E4" s="148"/>
      <c r="F4" s="149"/>
    </row>
    <row r="5" spans="2:27" ht="15.75" thickBot="1" x14ac:dyDescent="0.25">
      <c r="C5" s="100"/>
      <c r="D5" s="101"/>
    </row>
    <row r="6" spans="2:27" ht="15" thickBot="1" x14ac:dyDescent="0.25">
      <c r="B6" s="102" t="s">
        <v>332</v>
      </c>
      <c r="C6" s="103" t="s">
        <v>19</v>
      </c>
      <c r="D6" s="42" t="s">
        <v>20</v>
      </c>
      <c r="E6" s="42" t="s">
        <v>21</v>
      </c>
      <c r="F6" s="44" t="s">
        <v>331</v>
      </c>
      <c r="H6" s="42" t="s">
        <v>308</v>
      </c>
      <c r="I6" s="42" t="s">
        <v>309</v>
      </c>
      <c r="J6" s="42" t="s">
        <v>310</v>
      </c>
      <c r="K6" s="42" t="s">
        <v>311</v>
      </c>
      <c r="L6" s="42" t="s">
        <v>312</v>
      </c>
      <c r="M6" s="42" t="s">
        <v>313</v>
      </c>
      <c r="N6" s="42" t="s">
        <v>314</v>
      </c>
      <c r="O6" s="42" t="s">
        <v>315</v>
      </c>
      <c r="P6" s="42" t="s">
        <v>316</v>
      </c>
      <c r="Q6" s="42" t="s">
        <v>317</v>
      </c>
      <c r="R6" s="42" t="s">
        <v>318</v>
      </c>
      <c r="S6" s="42" t="s">
        <v>319</v>
      </c>
      <c r="T6" s="42" t="s">
        <v>320</v>
      </c>
      <c r="U6" s="42" t="s">
        <v>321</v>
      </c>
      <c r="V6" s="42" t="s">
        <v>322</v>
      </c>
      <c r="W6" s="42" t="s">
        <v>323</v>
      </c>
      <c r="X6" s="42" t="s">
        <v>324</v>
      </c>
      <c r="Y6" s="42" t="s">
        <v>325</v>
      </c>
      <c r="Z6" s="42" t="s">
        <v>326</v>
      </c>
      <c r="AA6" s="42" t="s">
        <v>327</v>
      </c>
    </row>
    <row r="7" spans="2:27" ht="38.25" x14ac:dyDescent="0.2">
      <c r="B7" s="91">
        <v>1</v>
      </c>
      <c r="C7" s="92" t="s">
        <v>265</v>
      </c>
      <c r="D7" s="86" t="s">
        <v>266</v>
      </c>
      <c r="E7" s="86" t="s">
        <v>267</v>
      </c>
      <c r="F7" s="86" t="s">
        <v>24</v>
      </c>
      <c r="H7" s="121" t="s">
        <v>411</v>
      </c>
      <c r="I7" s="121" t="s">
        <v>416</v>
      </c>
      <c r="J7" s="122" t="s">
        <v>421</v>
      </c>
      <c r="K7" s="113" t="s">
        <v>421</v>
      </c>
      <c r="L7" s="95"/>
      <c r="M7" s="95"/>
      <c r="N7" s="95"/>
      <c r="O7" s="95"/>
      <c r="P7" s="95"/>
      <c r="Q7" s="95"/>
      <c r="R7" s="95"/>
      <c r="S7" s="95"/>
      <c r="T7" s="95"/>
      <c r="U7" s="95"/>
      <c r="V7" s="95"/>
      <c r="W7" s="95"/>
      <c r="X7" s="95"/>
      <c r="Y7" s="95"/>
      <c r="Z7" s="95"/>
      <c r="AA7" s="95"/>
    </row>
    <row r="8" spans="2:27" ht="38.25" x14ac:dyDescent="0.2">
      <c r="B8" s="91">
        <v>2</v>
      </c>
      <c r="C8" s="94" t="s">
        <v>268</v>
      </c>
      <c r="D8" s="86" t="s">
        <v>269</v>
      </c>
      <c r="E8" s="86" t="s">
        <v>267</v>
      </c>
      <c r="F8" s="86" t="s">
        <v>24</v>
      </c>
      <c r="H8" s="122" t="s">
        <v>412</v>
      </c>
      <c r="I8" s="122" t="s">
        <v>417</v>
      </c>
      <c r="J8" s="122" t="s">
        <v>423</v>
      </c>
      <c r="K8" s="122" t="s">
        <v>423</v>
      </c>
      <c r="L8" s="95"/>
      <c r="M8" s="95"/>
      <c r="N8" s="95"/>
      <c r="O8" s="95"/>
      <c r="P8" s="95"/>
      <c r="Q8" s="95"/>
      <c r="R8" s="95"/>
      <c r="S8" s="95"/>
      <c r="T8" s="95"/>
      <c r="U8" s="95"/>
      <c r="V8" s="95"/>
      <c r="W8" s="95"/>
      <c r="X8" s="95"/>
      <c r="Y8" s="95"/>
      <c r="Z8" s="95"/>
      <c r="AA8" s="95"/>
    </row>
    <row r="9" spans="2:27" ht="38.25" x14ac:dyDescent="0.2">
      <c r="B9" s="91">
        <v>3</v>
      </c>
      <c r="C9" s="94" t="s">
        <v>271</v>
      </c>
      <c r="D9" s="86" t="s">
        <v>272</v>
      </c>
      <c r="E9" s="86" t="s">
        <v>267</v>
      </c>
      <c r="F9" s="86" t="s">
        <v>24</v>
      </c>
      <c r="H9" s="121" t="s">
        <v>413</v>
      </c>
      <c r="I9" s="122" t="s">
        <v>413</v>
      </c>
      <c r="J9" s="122" t="s">
        <v>422</v>
      </c>
      <c r="K9" s="124" t="s">
        <v>422</v>
      </c>
      <c r="L9" s="95"/>
      <c r="M9" s="95"/>
      <c r="N9" s="95"/>
      <c r="O9" s="95"/>
      <c r="P9" s="95"/>
      <c r="Q9" s="95"/>
      <c r="R9" s="95"/>
      <c r="S9" s="95"/>
      <c r="T9" s="95"/>
      <c r="U9" s="95"/>
      <c r="V9" s="95"/>
      <c r="W9" s="95"/>
      <c r="X9" s="95"/>
      <c r="Y9" s="95"/>
      <c r="Z9" s="95"/>
      <c r="AA9" s="95"/>
    </row>
    <row r="10" spans="2:27" ht="38.25" x14ac:dyDescent="0.2">
      <c r="B10" s="91">
        <v>4</v>
      </c>
      <c r="C10" s="94" t="s">
        <v>274</v>
      </c>
      <c r="D10" s="86" t="s">
        <v>275</v>
      </c>
      <c r="E10" s="86" t="s">
        <v>276</v>
      </c>
      <c r="F10" s="86" t="s">
        <v>24</v>
      </c>
      <c r="H10" s="122" t="s">
        <v>414</v>
      </c>
      <c r="I10" s="122" t="s">
        <v>418</v>
      </c>
      <c r="J10" s="122" t="s">
        <v>418</v>
      </c>
      <c r="K10" s="113" t="s">
        <v>418</v>
      </c>
      <c r="L10" s="95"/>
      <c r="M10" s="95"/>
      <c r="N10" s="95"/>
      <c r="O10" s="95"/>
      <c r="P10" s="95"/>
      <c r="Q10" s="95"/>
      <c r="R10" s="95"/>
      <c r="S10" s="95"/>
      <c r="T10" s="95"/>
      <c r="U10" s="95"/>
      <c r="V10" s="95"/>
      <c r="W10" s="95"/>
      <c r="X10" s="95"/>
      <c r="Y10" s="95"/>
      <c r="Z10" s="95"/>
      <c r="AA10" s="95"/>
    </row>
    <row r="11" spans="2:27" ht="38.25" x14ac:dyDescent="0.2">
      <c r="B11" s="91">
        <v>5</v>
      </c>
      <c r="C11" s="94" t="s">
        <v>278</v>
      </c>
      <c r="D11" s="86" t="s">
        <v>279</v>
      </c>
      <c r="E11" s="86" t="s">
        <v>48</v>
      </c>
      <c r="F11" s="86" t="s">
        <v>24</v>
      </c>
      <c r="H11" s="122" t="s">
        <v>415</v>
      </c>
      <c r="I11" s="122" t="s">
        <v>415</v>
      </c>
      <c r="J11" s="122" t="s">
        <v>65</v>
      </c>
      <c r="K11" s="113" t="s">
        <v>65</v>
      </c>
      <c r="L11" s="95"/>
      <c r="M11" s="95"/>
      <c r="N11" s="95"/>
      <c r="O11" s="95"/>
      <c r="P11" s="95"/>
      <c r="Q11" s="95"/>
      <c r="R11" s="95"/>
      <c r="S11" s="95"/>
      <c r="T11" s="95"/>
      <c r="U11" s="95"/>
      <c r="V11" s="95"/>
      <c r="W11" s="95"/>
      <c r="X11" s="95"/>
      <c r="Y11" s="95"/>
      <c r="Z11" s="95"/>
      <c r="AA11" s="95"/>
    </row>
    <row r="12" spans="2:27" ht="45" customHeight="1" x14ac:dyDescent="0.2">
      <c r="B12" s="91">
        <v>6</v>
      </c>
      <c r="C12" s="94" t="s">
        <v>366</v>
      </c>
      <c r="D12" s="86" t="s">
        <v>24</v>
      </c>
      <c r="E12" s="86" t="s">
        <v>267</v>
      </c>
      <c r="F12" s="86" t="s">
        <v>24</v>
      </c>
      <c r="H12" s="121" t="s">
        <v>419</v>
      </c>
      <c r="I12" s="121" t="s">
        <v>420</v>
      </c>
      <c r="J12" s="121" t="s">
        <v>420</v>
      </c>
      <c r="K12" s="121" t="s">
        <v>420</v>
      </c>
      <c r="L12" s="95"/>
      <c r="M12" s="95"/>
      <c r="N12" s="95"/>
      <c r="O12" s="95"/>
      <c r="P12" s="95"/>
      <c r="Q12" s="95"/>
      <c r="R12" s="95"/>
      <c r="S12" s="95"/>
      <c r="T12" s="95"/>
      <c r="U12" s="95"/>
      <c r="V12" s="95"/>
      <c r="W12" s="95"/>
      <c r="X12" s="95"/>
      <c r="Y12" s="95"/>
      <c r="Z12" s="95"/>
      <c r="AA12" s="95"/>
    </row>
    <row r="13" spans="2:27" ht="38.25" x14ac:dyDescent="0.2">
      <c r="B13" s="91">
        <v>7</v>
      </c>
      <c r="C13" s="94" t="s">
        <v>281</v>
      </c>
      <c r="D13" s="86" t="s">
        <v>282</v>
      </c>
      <c r="E13" s="86" t="s">
        <v>45</v>
      </c>
      <c r="F13" s="86">
        <v>1</v>
      </c>
      <c r="H13" s="114">
        <v>2.86</v>
      </c>
      <c r="I13" s="114">
        <v>15.791471040999999</v>
      </c>
      <c r="J13" s="114">
        <v>1.1526204507237763</v>
      </c>
      <c r="K13" s="114">
        <v>0.74564563889690816</v>
      </c>
      <c r="L13" s="95"/>
      <c r="M13" s="95"/>
      <c r="N13" s="95"/>
      <c r="O13" s="95"/>
      <c r="P13" s="95"/>
      <c r="Q13" s="95"/>
      <c r="R13" s="95"/>
      <c r="S13" s="95"/>
      <c r="T13" s="95"/>
      <c r="U13" s="95"/>
      <c r="V13" s="95"/>
      <c r="W13" s="95"/>
      <c r="X13" s="95"/>
      <c r="Y13" s="95"/>
      <c r="Z13" s="95"/>
      <c r="AA13" s="95"/>
    </row>
    <row r="14" spans="2:27" ht="38.25" x14ac:dyDescent="0.2">
      <c r="B14" s="91">
        <v>8</v>
      </c>
      <c r="C14" s="94" t="s">
        <v>284</v>
      </c>
      <c r="D14" s="86" t="s">
        <v>285</v>
      </c>
      <c r="E14" s="86" t="s">
        <v>286</v>
      </c>
      <c r="F14" s="86">
        <v>2</v>
      </c>
      <c r="H14" s="112">
        <v>20298.56109624606</v>
      </c>
      <c r="I14" s="112">
        <v>104850.06162980609</v>
      </c>
      <c r="J14" s="112">
        <v>7620.1205219120429</v>
      </c>
      <c r="K14" s="112">
        <v>4319.3396459918195</v>
      </c>
      <c r="L14" s="95"/>
      <c r="M14" s="95"/>
      <c r="N14" s="95"/>
      <c r="O14" s="95"/>
      <c r="P14" s="95"/>
      <c r="Q14" s="95"/>
      <c r="R14" s="95"/>
      <c r="S14" s="95"/>
      <c r="T14" s="95"/>
      <c r="U14" s="95"/>
      <c r="V14" s="95"/>
      <c r="W14" s="95"/>
      <c r="X14" s="95"/>
      <c r="Y14" s="95"/>
      <c r="Z14" s="95"/>
      <c r="AA14" s="95"/>
    </row>
    <row r="15" spans="2:27" ht="38.25" x14ac:dyDescent="0.2">
      <c r="B15" s="91">
        <v>9</v>
      </c>
      <c r="C15" s="94" t="s">
        <v>369</v>
      </c>
      <c r="D15" s="86" t="s">
        <v>287</v>
      </c>
      <c r="E15" s="86" t="s">
        <v>288</v>
      </c>
      <c r="F15" s="86">
        <v>2</v>
      </c>
      <c r="H15" s="112">
        <v>27771.414005878534</v>
      </c>
      <c r="I15" s="112">
        <v>109583.31214525702</v>
      </c>
      <c r="J15" s="112">
        <v>9791.217422367401</v>
      </c>
      <c r="K15" s="112">
        <v>3413.0104959547789</v>
      </c>
      <c r="L15" s="95"/>
      <c r="M15" s="95"/>
      <c r="N15" s="95"/>
      <c r="O15" s="95"/>
      <c r="P15" s="95"/>
      <c r="Q15" s="95"/>
      <c r="R15" s="95"/>
      <c r="S15" s="95"/>
      <c r="T15" s="95"/>
      <c r="U15" s="95"/>
      <c r="V15" s="95"/>
      <c r="W15" s="95"/>
      <c r="X15" s="95"/>
      <c r="Y15" s="95"/>
      <c r="Z15" s="95"/>
      <c r="AA15" s="95"/>
    </row>
    <row r="16" spans="2:27" ht="38.25" x14ac:dyDescent="0.2">
      <c r="B16" s="91">
        <v>10</v>
      </c>
      <c r="C16" s="94" t="s">
        <v>370</v>
      </c>
      <c r="D16" s="86" t="s">
        <v>289</v>
      </c>
      <c r="E16" s="86" t="s">
        <v>288</v>
      </c>
      <c r="F16" s="86">
        <v>2</v>
      </c>
      <c r="H16" s="112">
        <v>1662.5984968632351</v>
      </c>
      <c r="I16" s="112">
        <v>4496.2829708653371</v>
      </c>
      <c r="J16" s="112">
        <v>7369.0665700248255</v>
      </c>
      <c r="K16" s="112">
        <v>3460.9637311674423</v>
      </c>
      <c r="L16" s="95"/>
      <c r="M16" s="95"/>
      <c r="N16" s="95"/>
      <c r="O16" s="95"/>
      <c r="P16" s="95"/>
      <c r="Q16" s="95"/>
      <c r="R16" s="95"/>
      <c r="S16" s="95"/>
      <c r="T16" s="95"/>
      <c r="U16" s="95"/>
      <c r="V16" s="95"/>
      <c r="W16" s="95"/>
      <c r="X16" s="95"/>
      <c r="Y16" s="95"/>
      <c r="Z16" s="95"/>
      <c r="AA16" s="95"/>
    </row>
    <row r="17" spans="1:27" ht="38.25" x14ac:dyDescent="0.2">
      <c r="B17" s="91">
        <v>11</v>
      </c>
      <c r="C17" s="94" t="s">
        <v>376</v>
      </c>
      <c r="D17" s="86" t="s">
        <v>290</v>
      </c>
      <c r="E17" s="86" t="s">
        <v>288</v>
      </c>
      <c r="F17" s="86">
        <v>2</v>
      </c>
      <c r="H17" s="112">
        <v>-5140.778330117073</v>
      </c>
      <c r="I17" s="112">
        <v>-26554.144512126517</v>
      </c>
      <c r="J17" s="112">
        <v>-1929.8584892882091</v>
      </c>
      <c r="K17" s="112">
        <v>-1071.3610790464197</v>
      </c>
      <c r="L17" s="95"/>
      <c r="M17" s="95"/>
      <c r="N17" s="95"/>
      <c r="O17" s="95"/>
      <c r="P17" s="95"/>
      <c r="Q17" s="95"/>
      <c r="R17" s="95"/>
      <c r="S17" s="95"/>
      <c r="T17" s="95"/>
      <c r="U17" s="95"/>
      <c r="V17" s="95"/>
      <c r="W17" s="95"/>
      <c r="X17" s="95"/>
      <c r="Y17" s="95"/>
      <c r="Z17" s="95"/>
      <c r="AA17" s="95"/>
    </row>
    <row r="18" spans="1:27" ht="38.25" x14ac:dyDescent="0.2">
      <c r="B18" s="91">
        <v>12</v>
      </c>
      <c r="C18" s="94" t="s">
        <v>377</v>
      </c>
      <c r="D18" s="86" t="s">
        <v>291</v>
      </c>
      <c r="E18" s="86" t="s">
        <v>288</v>
      </c>
      <c r="F18" s="86">
        <v>2</v>
      </c>
      <c r="H18" s="112">
        <v>7.5188861672806988</v>
      </c>
      <c r="I18" s="112">
        <v>19.318708396867734</v>
      </c>
      <c r="J18" s="112">
        <v>246.8226237145937</v>
      </c>
      <c r="K18" s="112">
        <v>100.24109641828765</v>
      </c>
      <c r="L18" s="95"/>
      <c r="M18" s="95"/>
      <c r="N18" s="95"/>
      <c r="O18" s="95"/>
      <c r="P18" s="95"/>
      <c r="Q18" s="95"/>
      <c r="R18" s="95"/>
      <c r="S18" s="95"/>
      <c r="T18" s="95"/>
      <c r="U18" s="95"/>
      <c r="V18" s="95"/>
      <c r="W18" s="95"/>
      <c r="X18" s="95"/>
      <c r="Y18" s="95"/>
      <c r="Z18" s="95"/>
      <c r="AA18" s="95"/>
    </row>
    <row r="19" spans="1:27" ht="38.25" x14ac:dyDescent="0.2">
      <c r="B19" s="91">
        <v>13</v>
      </c>
      <c r="C19" s="94" t="s">
        <v>378</v>
      </c>
      <c r="D19" s="86" t="s">
        <v>292</v>
      </c>
      <c r="E19" s="86" t="s">
        <v>288</v>
      </c>
      <c r="F19" s="86">
        <v>2</v>
      </c>
      <c r="H19" s="112">
        <v>6424.780528161662</v>
      </c>
      <c r="I19" s="112">
        <v>35673.809479813608</v>
      </c>
      <c r="J19" s="112">
        <v>4787.4516323886855</v>
      </c>
      <c r="K19" s="112">
        <v>2072.4577552832134</v>
      </c>
      <c r="L19" s="95"/>
      <c r="M19" s="95"/>
      <c r="N19" s="95"/>
      <c r="O19" s="95"/>
      <c r="P19" s="95"/>
      <c r="Q19" s="95"/>
      <c r="R19" s="95"/>
      <c r="S19" s="95"/>
      <c r="T19" s="95"/>
      <c r="U19" s="95"/>
      <c r="V19" s="95"/>
      <c r="W19" s="95"/>
      <c r="X19" s="95"/>
      <c r="Y19" s="95"/>
      <c r="Z19" s="95"/>
      <c r="AA19" s="95"/>
    </row>
    <row r="20" spans="1:27" ht="38.25" x14ac:dyDescent="0.2">
      <c r="B20" s="91">
        <v>14</v>
      </c>
      <c r="C20" s="94" t="s">
        <v>379</v>
      </c>
      <c r="D20" s="86" t="s">
        <v>293</v>
      </c>
      <c r="E20" s="86" t="s">
        <v>288</v>
      </c>
      <c r="F20" s="86">
        <v>2</v>
      </c>
      <c r="H20" s="112">
        <v>30725.533586953636</v>
      </c>
      <c r="I20" s="112">
        <v>123218.57879220633</v>
      </c>
      <c r="J20" s="112">
        <v>20264.699759207295</v>
      </c>
      <c r="K20" s="112">
        <v>7975.3119997773019</v>
      </c>
      <c r="L20" s="95"/>
      <c r="M20" s="95"/>
      <c r="N20" s="95"/>
      <c r="O20" s="95"/>
      <c r="P20" s="95"/>
      <c r="Q20" s="95"/>
      <c r="R20" s="95"/>
      <c r="S20" s="95"/>
      <c r="T20" s="95"/>
      <c r="U20" s="95"/>
      <c r="V20" s="95"/>
      <c r="W20" s="95"/>
      <c r="X20" s="95"/>
      <c r="Y20" s="95"/>
      <c r="Z20" s="95"/>
      <c r="AA20" s="95"/>
    </row>
    <row r="21" spans="1:27" ht="38.25" x14ac:dyDescent="0.2">
      <c r="B21" s="91">
        <v>15</v>
      </c>
      <c r="C21" s="94" t="s">
        <v>294</v>
      </c>
      <c r="D21" s="86" t="s">
        <v>295</v>
      </c>
      <c r="E21" s="86" t="s">
        <v>296</v>
      </c>
      <c r="F21" s="86">
        <v>2</v>
      </c>
      <c r="H21" s="112">
        <v>119.67958742217151</v>
      </c>
      <c r="I21" s="112">
        <v>83.476775543558375</v>
      </c>
      <c r="J21" s="112">
        <v>199.87118916699751</v>
      </c>
      <c r="K21" s="112">
        <v>134.34028401680339</v>
      </c>
      <c r="L21" s="95"/>
      <c r="M21" s="95"/>
      <c r="N21" s="95"/>
      <c r="O21" s="95"/>
      <c r="P21" s="95"/>
      <c r="Q21" s="95"/>
      <c r="R21" s="95"/>
      <c r="S21" s="95"/>
      <c r="T21" s="95"/>
      <c r="U21" s="95"/>
      <c r="V21" s="95"/>
      <c r="W21" s="95"/>
      <c r="X21" s="95"/>
      <c r="Y21" s="95"/>
      <c r="Z21" s="95"/>
      <c r="AA21" s="95"/>
    </row>
    <row r="22" spans="1:27" ht="38.25" x14ac:dyDescent="0.2">
      <c r="B22" s="91">
        <v>16</v>
      </c>
      <c r="C22" s="94" t="s">
        <v>298</v>
      </c>
      <c r="D22" s="86" t="s">
        <v>299</v>
      </c>
      <c r="E22" s="86" t="s">
        <v>296</v>
      </c>
      <c r="F22" s="86">
        <v>2</v>
      </c>
      <c r="H22" s="112">
        <v>151.36803757304699</v>
      </c>
      <c r="I22" s="112">
        <v>117.51884250412168</v>
      </c>
      <c r="J22" s="112">
        <v>265.93673552714978</v>
      </c>
      <c r="K22" s="112">
        <v>184.64192801272486</v>
      </c>
      <c r="L22" s="95"/>
      <c r="M22" s="95"/>
      <c r="N22" s="95"/>
      <c r="O22" s="95"/>
      <c r="P22" s="95"/>
      <c r="Q22" s="95"/>
      <c r="R22" s="95"/>
      <c r="S22" s="95"/>
      <c r="T22" s="95"/>
      <c r="U22" s="95"/>
      <c r="V22" s="95"/>
      <c r="W22" s="95"/>
      <c r="X22" s="95"/>
      <c r="Y22" s="95"/>
      <c r="Z22" s="95"/>
      <c r="AA22" s="95"/>
    </row>
    <row r="23" spans="1:27" ht="38.25" x14ac:dyDescent="0.2">
      <c r="B23" s="91">
        <v>17</v>
      </c>
      <c r="C23" s="94" t="s">
        <v>301</v>
      </c>
      <c r="D23" s="86" t="s">
        <v>302</v>
      </c>
      <c r="E23" s="86" t="s">
        <v>303</v>
      </c>
      <c r="F23" s="86" t="s">
        <v>24</v>
      </c>
      <c r="H23" s="122">
        <v>3</v>
      </c>
      <c r="I23" s="122">
        <v>3</v>
      </c>
      <c r="J23" s="122">
        <v>3</v>
      </c>
      <c r="K23" s="113">
        <v>3</v>
      </c>
      <c r="L23" s="95"/>
      <c r="M23" s="95"/>
      <c r="N23" s="95"/>
      <c r="O23" s="95"/>
      <c r="P23" s="95"/>
      <c r="Q23" s="95"/>
      <c r="R23" s="95"/>
      <c r="S23" s="95"/>
      <c r="T23" s="95"/>
      <c r="U23" s="95"/>
      <c r="V23" s="95"/>
      <c r="W23" s="95"/>
      <c r="X23" s="95"/>
      <c r="Y23" s="95"/>
      <c r="Z23" s="95"/>
      <c r="AA23" s="95"/>
    </row>
    <row r="24" spans="1:27" ht="38.25" x14ac:dyDescent="0.2">
      <c r="A24" s="13"/>
      <c r="B24" s="91">
        <v>18</v>
      </c>
      <c r="C24" s="94" t="s">
        <v>305</v>
      </c>
      <c r="D24" s="86" t="s">
        <v>306</v>
      </c>
      <c r="E24" s="86" t="s">
        <v>303</v>
      </c>
      <c r="F24" s="86" t="s">
        <v>24</v>
      </c>
      <c r="G24" s="13"/>
      <c r="H24" s="122">
        <v>3</v>
      </c>
      <c r="I24" s="122">
        <v>3</v>
      </c>
      <c r="J24" s="122">
        <v>3</v>
      </c>
      <c r="K24" s="123">
        <v>3</v>
      </c>
      <c r="L24" s="104"/>
      <c r="M24" s="104"/>
      <c r="N24" s="104"/>
      <c r="O24" s="104"/>
      <c r="P24" s="104"/>
      <c r="Q24" s="104"/>
      <c r="R24" s="104"/>
      <c r="S24" s="104"/>
      <c r="T24" s="104"/>
      <c r="U24" s="104"/>
      <c r="V24" s="104"/>
      <c r="W24" s="104"/>
      <c r="X24" s="104"/>
      <c r="Y24" s="104"/>
      <c r="Z24" s="104"/>
      <c r="AA24" s="104"/>
    </row>
    <row r="25" spans="1:27" x14ac:dyDescent="0.2"/>
    <row r="26" spans="1:27" x14ac:dyDescent="0.2"/>
    <row r="27" spans="1:27" x14ac:dyDescent="0.2"/>
    <row r="28" spans="1:27" ht="15" x14ac:dyDescent="0.25">
      <c r="B28" s="52" t="s">
        <v>334</v>
      </c>
      <c r="C28" s="33"/>
    </row>
    <row r="29" spans="1:27" x14ac:dyDescent="0.2">
      <c r="B29" s="33"/>
      <c r="C29" s="33"/>
    </row>
    <row r="30" spans="1:27" x14ac:dyDescent="0.2">
      <c r="B30" s="53"/>
      <c r="C30" s="33" t="s">
        <v>335</v>
      </c>
    </row>
    <row r="31" spans="1:27" x14ac:dyDescent="0.2">
      <c r="B31" s="33"/>
      <c r="C31" s="33"/>
    </row>
    <row r="32" spans="1:27" x14ac:dyDescent="0.2">
      <c r="B32" s="54"/>
      <c r="C32" s="33" t="s">
        <v>336</v>
      </c>
    </row>
    <row r="33" spans="2:9" x14ac:dyDescent="0.2"/>
    <row r="34" spans="2:9" x14ac:dyDescent="0.2"/>
    <row r="35" spans="2:9" x14ac:dyDescent="0.2"/>
    <row r="36" spans="2:9" s="33" customFormat="1" ht="15" x14ac:dyDescent="0.25">
      <c r="B36" s="143" t="s">
        <v>343</v>
      </c>
      <c r="C36" s="144"/>
      <c r="D36" s="144"/>
      <c r="E36" s="144"/>
      <c r="F36" s="144"/>
      <c r="G36" s="144"/>
      <c r="H36" s="144"/>
      <c r="I36" s="145"/>
    </row>
    <row r="37" spans="2:9" x14ac:dyDescent="0.2"/>
    <row r="38" spans="2:9" s="14" customFormat="1" ht="13.5" x14ac:dyDescent="0.2">
      <c r="B38" s="88" t="s">
        <v>332</v>
      </c>
      <c r="C38" s="146" t="s">
        <v>330</v>
      </c>
      <c r="D38" s="146"/>
      <c r="E38" s="146"/>
      <c r="F38" s="146"/>
      <c r="G38" s="146"/>
      <c r="H38" s="146"/>
      <c r="I38" s="146"/>
    </row>
    <row r="39" spans="2:9" s="14" customFormat="1" ht="42" customHeight="1" x14ac:dyDescent="0.2">
      <c r="B39" s="64">
        <v>1</v>
      </c>
      <c r="C39" s="139" t="s">
        <v>367</v>
      </c>
      <c r="D39" s="126"/>
      <c r="E39" s="126"/>
      <c r="F39" s="126"/>
      <c r="G39" s="126"/>
      <c r="H39" s="126"/>
      <c r="I39" s="126"/>
    </row>
    <row r="40" spans="2:9" s="14" customFormat="1" ht="25.5" customHeight="1" x14ac:dyDescent="0.2">
      <c r="B40" s="64">
        <v>2</v>
      </c>
      <c r="C40" s="139" t="s">
        <v>270</v>
      </c>
      <c r="D40" s="126"/>
      <c r="E40" s="126"/>
      <c r="F40" s="126"/>
      <c r="G40" s="126"/>
      <c r="H40" s="126"/>
      <c r="I40" s="126"/>
    </row>
    <row r="41" spans="2:9" s="14" customFormat="1" ht="27" customHeight="1" x14ac:dyDescent="0.2">
      <c r="B41" s="64">
        <v>3</v>
      </c>
      <c r="C41" s="139" t="s">
        <v>273</v>
      </c>
      <c r="D41" s="126"/>
      <c r="E41" s="126"/>
      <c r="F41" s="126"/>
      <c r="G41" s="126"/>
      <c r="H41" s="126"/>
      <c r="I41" s="126"/>
    </row>
    <row r="42" spans="2:9" s="14" customFormat="1" ht="40.5" customHeight="1" x14ac:dyDescent="0.2">
      <c r="B42" s="64">
        <v>4</v>
      </c>
      <c r="C42" s="139" t="s">
        <v>277</v>
      </c>
      <c r="D42" s="126"/>
      <c r="E42" s="126"/>
      <c r="F42" s="126"/>
      <c r="G42" s="126"/>
      <c r="H42" s="126"/>
      <c r="I42" s="126"/>
    </row>
    <row r="43" spans="2:9" s="14" customFormat="1" ht="40.5" customHeight="1" x14ac:dyDescent="0.2">
      <c r="B43" s="64">
        <v>5</v>
      </c>
      <c r="C43" s="139" t="s">
        <v>280</v>
      </c>
      <c r="D43" s="126"/>
      <c r="E43" s="126"/>
      <c r="F43" s="126"/>
      <c r="G43" s="126"/>
      <c r="H43" s="126"/>
      <c r="I43" s="126"/>
    </row>
    <row r="44" spans="2:9" s="14" customFormat="1" ht="50.65" customHeight="1" x14ac:dyDescent="0.2">
      <c r="B44" s="64">
        <v>6</v>
      </c>
      <c r="C44" s="139" t="s">
        <v>368</v>
      </c>
      <c r="D44" s="126"/>
      <c r="E44" s="126"/>
      <c r="F44" s="126"/>
      <c r="G44" s="126"/>
      <c r="H44" s="126"/>
      <c r="I44" s="126"/>
    </row>
    <row r="45" spans="2:9" s="14" customFormat="1" ht="27.4" customHeight="1" x14ac:dyDescent="0.2">
      <c r="B45" s="64">
        <v>7</v>
      </c>
      <c r="C45" s="139" t="s">
        <v>283</v>
      </c>
      <c r="D45" s="126"/>
      <c r="E45" s="126"/>
      <c r="F45" s="126"/>
      <c r="G45" s="126"/>
      <c r="H45" s="126"/>
      <c r="I45" s="126"/>
    </row>
    <row r="46" spans="2:9" s="14" customFormat="1" ht="37.15" customHeight="1" x14ac:dyDescent="0.2">
      <c r="B46" s="64">
        <v>8</v>
      </c>
      <c r="C46" s="139" t="s">
        <v>371</v>
      </c>
      <c r="D46" s="126"/>
      <c r="E46" s="126"/>
      <c r="F46" s="126"/>
      <c r="G46" s="126"/>
      <c r="H46" s="126"/>
      <c r="I46" s="126"/>
    </row>
    <row r="47" spans="2:9" s="14" customFormat="1" ht="31.5" customHeight="1" x14ac:dyDescent="0.2">
      <c r="B47" s="64">
        <v>9</v>
      </c>
      <c r="C47" s="139" t="s">
        <v>372</v>
      </c>
      <c r="D47" s="126"/>
      <c r="E47" s="126"/>
      <c r="F47" s="126"/>
      <c r="G47" s="126"/>
      <c r="H47" s="126"/>
      <c r="I47" s="126"/>
    </row>
    <row r="48" spans="2:9" s="14" customFormat="1" ht="28.9" customHeight="1" x14ac:dyDescent="0.2">
      <c r="B48" s="64">
        <v>10</v>
      </c>
      <c r="C48" s="139" t="s">
        <v>373</v>
      </c>
      <c r="D48" s="126"/>
      <c r="E48" s="126"/>
      <c r="F48" s="126"/>
      <c r="G48" s="126"/>
      <c r="H48" s="126"/>
      <c r="I48" s="126"/>
    </row>
    <row r="49" spans="2:9" s="14" customFormat="1" ht="33" customHeight="1" x14ac:dyDescent="0.2">
      <c r="B49" s="64">
        <v>11</v>
      </c>
      <c r="C49" s="139" t="s">
        <v>374</v>
      </c>
      <c r="D49" s="126"/>
      <c r="E49" s="126"/>
      <c r="F49" s="126"/>
      <c r="G49" s="126"/>
      <c r="H49" s="126"/>
      <c r="I49" s="126"/>
    </row>
    <row r="50" spans="2:9" s="14" customFormat="1" ht="59.65" customHeight="1" x14ac:dyDescent="0.2">
      <c r="B50" s="64">
        <v>12</v>
      </c>
      <c r="C50" s="139" t="s">
        <v>375</v>
      </c>
      <c r="D50" s="126"/>
      <c r="E50" s="126"/>
      <c r="F50" s="126"/>
      <c r="G50" s="126"/>
      <c r="H50" s="126"/>
      <c r="I50" s="126"/>
    </row>
    <row r="51" spans="2:9" s="14" customFormat="1" ht="25.5" customHeight="1" x14ac:dyDescent="0.2">
      <c r="B51" s="64">
        <v>13</v>
      </c>
      <c r="C51" s="139" t="s">
        <v>381</v>
      </c>
      <c r="D51" s="126"/>
      <c r="E51" s="126"/>
      <c r="F51" s="126"/>
      <c r="G51" s="126"/>
      <c r="H51" s="126"/>
      <c r="I51" s="126"/>
    </row>
    <row r="52" spans="2:9" s="14" customFormat="1" ht="25.9" customHeight="1" x14ac:dyDescent="0.2">
      <c r="B52" s="64">
        <v>14</v>
      </c>
      <c r="C52" s="139" t="s">
        <v>380</v>
      </c>
      <c r="D52" s="126"/>
      <c r="E52" s="126"/>
      <c r="F52" s="126"/>
      <c r="G52" s="126"/>
      <c r="H52" s="126"/>
      <c r="I52" s="126"/>
    </row>
    <row r="53" spans="2:9" s="14" customFormat="1" ht="22.9" customHeight="1" x14ac:dyDescent="0.2">
      <c r="B53" s="64">
        <v>15</v>
      </c>
      <c r="C53" s="139" t="s">
        <v>297</v>
      </c>
      <c r="D53" s="126"/>
      <c r="E53" s="126"/>
      <c r="F53" s="126"/>
      <c r="G53" s="126"/>
      <c r="H53" s="126"/>
      <c r="I53" s="126"/>
    </row>
    <row r="54" spans="2:9" s="14" customFormat="1" ht="28.9" customHeight="1" x14ac:dyDescent="0.2">
      <c r="B54" s="64">
        <v>16</v>
      </c>
      <c r="C54" s="139" t="s">
        <v>300</v>
      </c>
      <c r="D54" s="126"/>
      <c r="E54" s="126"/>
      <c r="F54" s="126"/>
      <c r="G54" s="126"/>
      <c r="H54" s="126"/>
      <c r="I54" s="126"/>
    </row>
    <row r="55" spans="2:9" s="14" customFormat="1" ht="41.65" customHeight="1" x14ac:dyDescent="0.2">
      <c r="B55" s="64">
        <v>17</v>
      </c>
      <c r="C55" s="139" t="s">
        <v>304</v>
      </c>
      <c r="D55" s="126"/>
      <c r="E55" s="126"/>
      <c r="F55" s="126"/>
      <c r="G55" s="126"/>
      <c r="H55" s="126"/>
      <c r="I55" s="126"/>
    </row>
    <row r="56" spans="2:9" s="14" customFormat="1" ht="58.5" customHeight="1" x14ac:dyDescent="0.2">
      <c r="B56" s="64">
        <v>18</v>
      </c>
      <c r="C56" s="139" t="s">
        <v>307</v>
      </c>
      <c r="D56" s="126"/>
      <c r="E56" s="126"/>
      <c r="F56" s="126"/>
      <c r="G56" s="126"/>
      <c r="H56" s="126"/>
      <c r="I56" s="126"/>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K6iuHcOmlJ9SIf0Y72ZiBD6HjQAS3PqzvRIP5MTeEn/l6xD+ZglD02EQTNErEYQR7XzNvlA2z9UkjtcZZXRVfw==" saltValue="Bx2a1VrC3brY6X5bhLDSPA=="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F4" sqref="F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5" t="s">
        <v>12</v>
      </c>
      <c r="C1" s="125"/>
      <c r="D1" s="1" t="str">
        <f>'Cover sheet'!C1</f>
        <v>Hafren Dyfrdwy</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119">
        <v>43586</v>
      </c>
      <c r="C4" s="120" t="s">
        <v>408</v>
      </c>
      <c r="D4" s="120" t="s">
        <v>409</v>
      </c>
      <c r="E4" s="104" t="s">
        <v>410</v>
      </c>
      <c r="F4" s="104"/>
    </row>
    <row r="5" spans="2:6" x14ac:dyDescent="0.2">
      <c r="B5" s="119"/>
      <c r="C5" s="120"/>
      <c r="D5" s="120"/>
      <c r="E5" s="104"/>
      <c r="F5" s="104"/>
    </row>
    <row r="6" spans="2:6" x14ac:dyDescent="0.2">
      <c r="B6" s="119"/>
      <c r="C6" s="120"/>
      <c r="D6" s="120"/>
      <c r="E6" s="104"/>
      <c r="F6" s="104"/>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6cHPfL2OlppMGwTVUw5n4H1Uwt1SjGeYhLq8jOWGXQiOHCx3dHngru2KUkULQgATz+b+IhMOT6fcuqDdBs/XIg==" saltValue="qwIv3sKtigO3aPDoHQjwa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Normal="100" workbookViewId="0">
      <pane ySplit="6" topLeftCell="A7" activePane="bottomLeft" state="frozen"/>
      <selection activeCell="E25" sqref="E25"/>
      <selection pane="bottomLeft" activeCell="E17" sqref="E17"/>
    </sheetView>
  </sheetViews>
  <sheetFormatPr defaultColWidth="0" defaultRowHeight="14.25" zeroHeight="1" x14ac:dyDescent="0.2"/>
  <cols>
    <col min="1" max="1" width="2.625" style="33" customWidth="1"/>
    <col min="2" max="2" width="4.125" style="33" customWidth="1"/>
    <col min="3" max="3" width="72.25" style="33" customWidth="1"/>
    <col min="4" max="4" width="16.625" style="33" customWidth="1"/>
    <col min="5" max="5" width="14.625" style="33" customWidth="1"/>
    <col min="6" max="6" width="5.625" style="33" customWidth="1"/>
    <col min="7" max="7" width="3.25" style="34" customWidth="1"/>
    <col min="8" max="8" width="65.25" style="35" customWidth="1"/>
    <col min="9" max="9" width="28.125" style="33" customWidth="1"/>
    <col min="10" max="11" width="8.75" style="33" customWidth="1"/>
    <col min="12" max="12" width="0" style="33" hidden="1" customWidth="1"/>
    <col min="13" max="16384" width="8.75" style="33" hidden="1"/>
  </cols>
  <sheetData>
    <row r="1" spans="2:9" ht="25.15" customHeight="1" x14ac:dyDescent="0.2">
      <c r="B1" s="8" t="s">
        <v>18</v>
      </c>
      <c r="C1" s="31"/>
      <c r="D1" s="32"/>
      <c r="E1" s="31"/>
    </row>
    <row r="2" spans="2:9" s="36" customFormat="1" ht="15" thickBot="1" x14ac:dyDescent="0.25">
      <c r="G2" s="37"/>
      <c r="H2" s="38"/>
    </row>
    <row r="3" spans="2:9" s="36" customFormat="1" ht="17.25" thickBot="1" x14ac:dyDescent="0.25">
      <c r="B3" s="130" t="s">
        <v>2</v>
      </c>
      <c r="C3" s="131"/>
      <c r="D3" s="132" t="str">
        <f>'Cover sheet'!C5</f>
        <v>Hafren Dyfrdwy</v>
      </c>
      <c r="E3" s="132"/>
      <c r="F3" s="132"/>
      <c r="G3" s="39"/>
      <c r="H3" s="38"/>
    </row>
    <row r="4" spans="2:9" s="36" customFormat="1" ht="19.149999999999999" customHeight="1" thickBot="1" x14ac:dyDescent="0.25">
      <c r="B4" s="130" t="s">
        <v>328</v>
      </c>
      <c r="C4" s="131"/>
      <c r="D4" s="132" t="str">
        <f>'Cover sheet'!C6</f>
        <v>Llanfyllin</v>
      </c>
      <c r="E4" s="132"/>
      <c r="F4" s="132"/>
      <c r="G4" s="39"/>
      <c r="H4" s="38"/>
    </row>
    <row r="5" spans="2:9" s="36" customFormat="1" ht="16.5" thickBot="1" x14ac:dyDescent="0.35">
      <c r="B5" s="40"/>
      <c r="C5" s="40"/>
      <c r="G5" s="37"/>
      <c r="H5" s="38"/>
    </row>
    <row r="6" spans="2:9" ht="16.899999999999999" customHeight="1" thickBot="1" x14ac:dyDescent="0.25">
      <c r="B6" s="41" t="s">
        <v>332</v>
      </c>
      <c r="C6" s="42" t="s">
        <v>22</v>
      </c>
      <c r="D6" s="42" t="s">
        <v>20</v>
      </c>
      <c r="E6" s="43" t="s">
        <v>21</v>
      </c>
      <c r="F6" s="44" t="s">
        <v>331</v>
      </c>
      <c r="G6" s="45"/>
      <c r="H6" s="133" t="s">
        <v>382</v>
      </c>
      <c r="I6" s="134"/>
    </row>
    <row r="7" spans="2:9" ht="40.15" customHeight="1" thickBot="1" x14ac:dyDescent="0.25">
      <c r="B7" s="46">
        <v>1</v>
      </c>
      <c r="C7" s="47" t="s">
        <v>23</v>
      </c>
      <c r="D7" s="47" t="s">
        <v>24</v>
      </c>
      <c r="E7" s="48" t="s">
        <v>333</v>
      </c>
      <c r="F7" s="46" t="s">
        <v>24</v>
      </c>
      <c r="G7" s="49"/>
      <c r="H7" s="107" t="s">
        <v>401</v>
      </c>
      <c r="I7" s="108" t="s">
        <v>396</v>
      </c>
    </row>
    <row r="8" spans="2:9" ht="40.15" customHeight="1" x14ac:dyDescent="0.2">
      <c r="B8" s="46">
        <v>2</v>
      </c>
      <c r="C8" s="47" t="s">
        <v>25</v>
      </c>
      <c r="D8" s="47" t="s">
        <v>24</v>
      </c>
      <c r="E8" s="48" t="s">
        <v>26</v>
      </c>
      <c r="F8" s="46">
        <v>0</v>
      </c>
      <c r="G8" s="49"/>
      <c r="H8" s="109" t="s">
        <v>398</v>
      </c>
      <c r="I8" s="105"/>
    </row>
    <row r="9" spans="2:9" ht="40.15" customHeight="1" x14ac:dyDescent="0.2">
      <c r="B9" s="46">
        <v>3</v>
      </c>
      <c r="C9" s="47" t="s">
        <v>27</v>
      </c>
      <c r="D9" s="47" t="s">
        <v>24</v>
      </c>
      <c r="E9" s="48" t="s">
        <v>28</v>
      </c>
      <c r="F9" s="46">
        <v>0</v>
      </c>
      <c r="G9" s="49"/>
      <c r="H9" s="110">
        <v>0</v>
      </c>
      <c r="I9" s="105"/>
    </row>
    <row r="10" spans="2:9" ht="40.15" customHeight="1" x14ac:dyDescent="0.2">
      <c r="B10" s="46">
        <v>4</v>
      </c>
      <c r="C10" s="47" t="s">
        <v>30</v>
      </c>
      <c r="D10" s="47" t="s">
        <v>24</v>
      </c>
      <c r="E10" s="48" t="s">
        <v>28</v>
      </c>
      <c r="F10" s="46">
        <v>0</v>
      </c>
      <c r="G10" s="49"/>
      <c r="H10" s="110">
        <v>0</v>
      </c>
      <c r="I10" s="105"/>
    </row>
    <row r="11" spans="2:9" ht="40.15" customHeight="1" x14ac:dyDescent="0.2">
      <c r="B11" s="46">
        <v>5</v>
      </c>
      <c r="C11" s="47" t="s">
        <v>32</v>
      </c>
      <c r="D11" s="47" t="s">
        <v>24</v>
      </c>
      <c r="E11" s="48" t="s">
        <v>28</v>
      </c>
      <c r="F11" s="46">
        <v>0</v>
      </c>
      <c r="G11" s="49"/>
      <c r="H11" s="110">
        <v>0</v>
      </c>
      <c r="I11" s="105"/>
    </row>
    <row r="12" spans="2:9" ht="40.15" customHeight="1" x14ac:dyDescent="0.2">
      <c r="B12" s="46">
        <v>6</v>
      </c>
      <c r="C12" s="47" t="s">
        <v>34</v>
      </c>
      <c r="D12" s="47" t="s">
        <v>24</v>
      </c>
      <c r="E12" s="48" t="s">
        <v>28</v>
      </c>
      <c r="F12" s="46">
        <v>0</v>
      </c>
      <c r="G12" s="49"/>
      <c r="H12" s="110">
        <v>1</v>
      </c>
      <c r="I12" s="105"/>
    </row>
    <row r="13" spans="2:9" ht="40.15" customHeight="1" x14ac:dyDescent="0.2">
      <c r="B13" s="46">
        <v>7</v>
      </c>
      <c r="C13" s="47" t="s">
        <v>36</v>
      </c>
      <c r="D13" s="47" t="s">
        <v>24</v>
      </c>
      <c r="E13" s="48" t="s">
        <v>28</v>
      </c>
      <c r="F13" s="46" t="s">
        <v>24</v>
      </c>
      <c r="G13" s="49"/>
      <c r="H13" s="111" t="s">
        <v>397</v>
      </c>
      <c r="I13" s="105"/>
    </row>
    <row r="14" spans="2:9" ht="40.15" customHeight="1" x14ac:dyDescent="0.2">
      <c r="B14" s="46">
        <v>8</v>
      </c>
      <c r="C14" s="47" t="s">
        <v>37</v>
      </c>
      <c r="D14" s="47" t="s">
        <v>24</v>
      </c>
      <c r="E14" s="48" t="s">
        <v>38</v>
      </c>
      <c r="F14" s="46">
        <v>0</v>
      </c>
      <c r="G14" s="49"/>
      <c r="H14" s="107" t="s">
        <v>404</v>
      </c>
      <c r="I14" s="107" t="s">
        <v>405</v>
      </c>
    </row>
    <row r="15" spans="2:9" ht="40.15" customHeight="1" x14ac:dyDescent="0.2">
      <c r="B15" s="46">
        <v>9</v>
      </c>
      <c r="C15" s="47" t="s">
        <v>39</v>
      </c>
      <c r="D15" s="50" t="s">
        <v>24</v>
      </c>
      <c r="E15" s="48" t="s">
        <v>38</v>
      </c>
      <c r="F15" s="46">
        <v>0</v>
      </c>
      <c r="G15" s="49"/>
      <c r="H15" s="107" t="s">
        <v>407</v>
      </c>
      <c r="I15" s="105"/>
    </row>
    <row r="16" spans="2:9" ht="40.15" customHeight="1" x14ac:dyDescent="0.2">
      <c r="B16" s="46">
        <v>10</v>
      </c>
      <c r="C16" s="47" t="s">
        <v>41</v>
      </c>
      <c r="D16" s="50" t="s">
        <v>24</v>
      </c>
      <c r="E16" s="51" t="s">
        <v>38</v>
      </c>
      <c r="F16" s="46">
        <v>0</v>
      </c>
      <c r="G16" s="49"/>
      <c r="H16" s="107" t="s">
        <v>393</v>
      </c>
      <c r="I16" s="105"/>
    </row>
    <row r="17" spans="2:9" ht="40.15" customHeight="1" x14ac:dyDescent="0.2">
      <c r="B17" s="46">
        <v>11</v>
      </c>
      <c r="C17" s="47" t="s">
        <v>348</v>
      </c>
      <c r="D17" s="50" t="s">
        <v>24</v>
      </c>
      <c r="E17" s="51" t="s">
        <v>267</v>
      </c>
      <c r="F17" s="46" t="s">
        <v>24</v>
      </c>
      <c r="G17" s="49"/>
      <c r="H17" s="107" t="s">
        <v>390</v>
      </c>
      <c r="I17" s="105"/>
    </row>
    <row r="18" spans="2:9" ht="40.15" customHeight="1" x14ac:dyDescent="0.2">
      <c r="B18" s="46">
        <v>12</v>
      </c>
      <c r="C18" s="47" t="s">
        <v>43</v>
      </c>
      <c r="D18" s="50" t="s">
        <v>44</v>
      </c>
      <c r="E18" s="51" t="s">
        <v>45</v>
      </c>
      <c r="F18" s="46">
        <v>1</v>
      </c>
      <c r="G18" s="49"/>
      <c r="H18" s="107" t="s">
        <v>389</v>
      </c>
      <c r="I18" s="105"/>
    </row>
    <row r="19" spans="2:9" ht="40.15" customHeight="1" x14ac:dyDescent="0.2">
      <c r="B19" s="46">
        <v>13</v>
      </c>
      <c r="C19" s="47" t="s">
        <v>47</v>
      </c>
      <c r="D19" s="47" t="s">
        <v>24</v>
      </c>
      <c r="E19" s="51" t="s">
        <v>48</v>
      </c>
      <c r="F19" s="46" t="s">
        <v>24</v>
      </c>
      <c r="G19" s="49"/>
      <c r="H19" s="109" t="s">
        <v>391</v>
      </c>
      <c r="I19" s="105"/>
    </row>
    <row r="20" spans="2:9" ht="40.15" customHeight="1" x14ac:dyDescent="0.2">
      <c r="B20" s="46">
        <v>14</v>
      </c>
      <c r="C20" s="47" t="s">
        <v>50</v>
      </c>
      <c r="D20" s="50" t="s">
        <v>24</v>
      </c>
      <c r="E20" s="51" t="s">
        <v>51</v>
      </c>
      <c r="F20" s="46" t="s">
        <v>349</v>
      </c>
      <c r="G20" s="49"/>
      <c r="H20" s="109" t="s">
        <v>392</v>
      </c>
      <c r="I20" s="105"/>
    </row>
    <row r="21" spans="2:9" ht="48" x14ac:dyDescent="0.2">
      <c r="B21" s="46">
        <v>15</v>
      </c>
      <c r="C21" s="47" t="s">
        <v>53</v>
      </c>
      <c r="D21" s="47" t="s">
        <v>24</v>
      </c>
      <c r="E21" s="51" t="s">
        <v>267</v>
      </c>
      <c r="F21" s="46" t="s">
        <v>24</v>
      </c>
      <c r="G21" s="49"/>
      <c r="H21" s="107" t="s">
        <v>402</v>
      </c>
      <c r="I21" s="105"/>
    </row>
    <row r="22" spans="2:9" ht="24" x14ac:dyDescent="0.2">
      <c r="B22" s="46">
        <v>16</v>
      </c>
      <c r="C22" s="47" t="s">
        <v>54</v>
      </c>
      <c r="D22" s="47" t="s">
        <v>24</v>
      </c>
      <c r="E22" s="51" t="s">
        <v>267</v>
      </c>
      <c r="F22" s="46" t="s">
        <v>24</v>
      </c>
      <c r="G22" s="49"/>
      <c r="H22" s="107" t="s">
        <v>388</v>
      </c>
      <c r="I22" s="105"/>
    </row>
    <row r="23" spans="2:9" x14ac:dyDescent="0.2"/>
    <row r="24" spans="2:9" ht="13.9" customHeight="1" x14ac:dyDescent="0.2"/>
    <row r="25" spans="2:9" ht="15" x14ac:dyDescent="0.25">
      <c r="B25" s="52" t="s">
        <v>334</v>
      </c>
    </row>
    <row r="26" spans="2:9" x14ac:dyDescent="0.2"/>
    <row r="27" spans="2:9" x14ac:dyDescent="0.2">
      <c r="B27" s="53"/>
      <c r="C27" s="33" t="s">
        <v>335</v>
      </c>
    </row>
    <row r="28" spans="2:9" x14ac:dyDescent="0.2"/>
    <row r="29" spans="2:9" x14ac:dyDescent="0.2">
      <c r="B29" s="54"/>
      <c r="C29" s="33" t="s">
        <v>336</v>
      </c>
    </row>
    <row r="30" spans="2:9" x14ac:dyDescent="0.2"/>
    <row r="31" spans="2:9" x14ac:dyDescent="0.2"/>
    <row r="32" spans="2:9" x14ac:dyDescent="0.2"/>
    <row r="33" spans="1:11" s="34" customFormat="1" ht="15" x14ac:dyDescent="0.25">
      <c r="A33" s="33"/>
      <c r="B33" s="135" t="s">
        <v>337</v>
      </c>
      <c r="C33" s="136"/>
      <c r="D33" s="136"/>
      <c r="E33" s="136"/>
      <c r="F33" s="137"/>
      <c r="G33" s="55"/>
      <c r="H33" s="56"/>
      <c r="I33" s="57"/>
      <c r="J33" s="57"/>
      <c r="K33" s="58"/>
    </row>
    <row r="34" spans="1:11" s="59" customFormat="1" ht="13.9" customHeight="1" x14ac:dyDescent="0.2">
      <c r="A34" s="14"/>
      <c r="B34" s="14"/>
      <c r="C34" s="14"/>
      <c r="D34" s="14"/>
      <c r="E34" s="14"/>
      <c r="F34" s="14"/>
      <c r="H34" s="60"/>
    </row>
    <row r="35" spans="1:11" s="59" customFormat="1" ht="13.9" customHeight="1" x14ac:dyDescent="0.2">
      <c r="A35" s="14"/>
      <c r="B35" s="61" t="s">
        <v>329</v>
      </c>
      <c r="C35" s="138" t="s">
        <v>330</v>
      </c>
      <c r="D35" s="138"/>
      <c r="E35" s="138"/>
      <c r="F35" s="138"/>
      <c r="G35" s="62"/>
      <c r="H35" s="60"/>
      <c r="I35" s="63"/>
      <c r="J35" s="63"/>
      <c r="K35" s="63"/>
    </row>
    <row r="36" spans="1:11" s="68" customFormat="1" ht="73.150000000000006" customHeight="1" x14ac:dyDescent="0.2">
      <c r="A36" s="14"/>
      <c r="B36" s="64">
        <v>1</v>
      </c>
      <c r="C36" s="127" t="s">
        <v>345</v>
      </c>
      <c r="D36" s="128"/>
      <c r="E36" s="128"/>
      <c r="F36" s="129"/>
      <c r="G36" s="65"/>
      <c r="H36" s="66"/>
      <c r="I36" s="67"/>
      <c r="J36" s="67"/>
    </row>
    <row r="37" spans="1:11" s="68" customFormat="1" ht="57" customHeight="1" x14ac:dyDescent="0.2">
      <c r="A37" s="14"/>
      <c r="B37" s="64">
        <v>2</v>
      </c>
      <c r="C37" s="139" t="s">
        <v>346</v>
      </c>
      <c r="D37" s="139"/>
      <c r="E37" s="139"/>
      <c r="F37" s="139"/>
      <c r="G37" s="65"/>
      <c r="H37" s="69"/>
    </row>
    <row r="38" spans="1:11" s="68" customFormat="1" ht="40.15" customHeight="1" x14ac:dyDescent="0.2">
      <c r="A38" s="14"/>
      <c r="B38" s="64">
        <v>3</v>
      </c>
      <c r="C38" s="139" t="s">
        <v>29</v>
      </c>
      <c r="D38" s="139"/>
      <c r="E38" s="139"/>
      <c r="F38" s="139"/>
      <c r="G38" s="65"/>
      <c r="H38" s="69"/>
    </row>
    <row r="39" spans="1:11" s="68" customFormat="1" ht="40.15" customHeight="1" x14ac:dyDescent="0.2">
      <c r="A39" s="14"/>
      <c r="B39" s="64">
        <v>4</v>
      </c>
      <c r="C39" s="139" t="s">
        <v>31</v>
      </c>
      <c r="D39" s="139"/>
      <c r="E39" s="139"/>
      <c r="F39" s="139"/>
      <c r="G39" s="65"/>
      <c r="H39" s="69"/>
    </row>
    <row r="40" spans="1:11" s="68" customFormat="1" ht="40.15" customHeight="1" x14ac:dyDescent="0.2">
      <c r="A40" s="14"/>
      <c r="B40" s="64">
        <v>5</v>
      </c>
      <c r="C40" s="139" t="s">
        <v>33</v>
      </c>
      <c r="D40" s="139"/>
      <c r="E40" s="139"/>
      <c r="F40" s="139"/>
      <c r="G40" s="65"/>
      <c r="H40" s="69"/>
    </row>
    <row r="41" spans="1:11" s="68" customFormat="1" ht="40.15" customHeight="1" x14ac:dyDescent="0.2">
      <c r="A41" s="14"/>
      <c r="B41" s="64">
        <v>6</v>
      </c>
      <c r="C41" s="139" t="s">
        <v>35</v>
      </c>
      <c r="D41" s="139"/>
      <c r="E41" s="139"/>
      <c r="F41" s="139"/>
      <c r="G41" s="65"/>
      <c r="H41" s="69"/>
    </row>
    <row r="42" spans="1:11" s="68" customFormat="1" ht="60" customHeight="1" x14ac:dyDescent="0.2">
      <c r="A42" s="14"/>
      <c r="B42" s="64">
        <v>7</v>
      </c>
      <c r="C42" s="139" t="s">
        <v>384</v>
      </c>
      <c r="D42" s="139"/>
      <c r="E42" s="139"/>
      <c r="F42" s="139"/>
      <c r="G42" s="65"/>
      <c r="H42" s="69"/>
    </row>
    <row r="43" spans="1:11" s="68" customFormat="1" ht="66" customHeight="1" x14ac:dyDescent="0.2">
      <c r="A43" s="14"/>
      <c r="B43" s="64">
        <v>8</v>
      </c>
      <c r="C43" s="139" t="s">
        <v>347</v>
      </c>
      <c r="D43" s="139"/>
      <c r="E43" s="139"/>
      <c r="F43" s="139"/>
      <c r="G43" s="65"/>
      <c r="H43" s="69"/>
    </row>
    <row r="44" spans="1:11" s="68" customFormat="1" ht="49.5" customHeight="1" x14ac:dyDescent="0.2">
      <c r="A44" s="14"/>
      <c r="B44" s="64">
        <v>9</v>
      </c>
      <c r="C44" s="139" t="s">
        <v>40</v>
      </c>
      <c r="D44" s="139"/>
      <c r="E44" s="139"/>
      <c r="F44" s="139"/>
      <c r="G44" s="65"/>
      <c r="H44" s="69"/>
    </row>
    <row r="45" spans="1:11" s="68" customFormat="1" ht="47.65" customHeight="1" x14ac:dyDescent="0.2">
      <c r="A45" s="14"/>
      <c r="B45" s="64">
        <v>10</v>
      </c>
      <c r="C45" s="126" t="s">
        <v>42</v>
      </c>
      <c r="D45" s="126"/>
      <c r="E45" s="126"/>
      <c r="F45" s="126"/>
      <c r="G45" s="70"/>
      <c r="H45" s="69"/>
    </row>
    <row r="46" spans="1:11" s="68" customFormat="1" ht="77.650000000000006" customHeight="1" x14ac:dyDescent="0.2">
      <c r="A46" s="14"/>
      <c r="B46" s="64">
        <v>11</v>
      </c>
      <c r="C46" s="126" t="s">
        <v>385</v>
      </c>
      <c r="D46" s="126"/>
      <c r="E46" s="126"/>
      <c r="F46" s="126"/>
      <c r="G46" s="70"/>
      <c r="H46" s="69"/>
    </row>
    <row r="47" spans="1:11" s="68" customFormat="1" ht="40.15" customHeight="1" x14ac:dyDescent="0.2">
      <c r="A47" s="14"/>
      <c r="B47" s="64">
        <v>12</v>
      </c>
      <c r="C47" s="126" t="s">
        <v>46</v>
      </c>
      <c r="D47" s="126"/>
      <c r="E47" s="126"/>
      <c r="F47" s="126"/>
      <c r="G47" s="70"/>
      <c r="H47" s="69"/>
    </row>
    <row r="48" spans="1:11" s="68" customFormat="1" ht="40.15" customHeight="1" x14ac:dyDescent="0.2">
      <c r="A48" s="14"/>
      <c r="B48" s="64">
        <v>13</v>
      </c>
      <c r="C48" s="126" t="s">
        <v>49</v>
      </c>
      <c r="D48" s="126"/>
      <c r="E48" s="126"/>
      <c r="F48" s="126"/>
      <c r="G48" s="70"/>
      <c r="H48" s="69"/>
    </row>
    <row r="49" spans="1:8" s="68" customFormat="1" ht="47.65" customHeight="1" x14ac:dyDescent="0.2">
      <c r="A49" s="14"/>
      <c r="B49" s="64">
        <v>14</v>
      </c>
      <c r="C49" s="126" t="s">
        <v>52</v>
      </c>
      <c r="D49" s="126"/>
      <c r="E49" s="126"/>
      <c r="F49" s="126"/>
      <c r="G49" s="70"/>
      <c r="H49" s="69"/>
    </row>
    <row r="50" spans="1:8" s="68" customFormat="1" ht="91.15" customHeight="1" x14ac:dyDescent="0.2">
      <c r="A50" s="14"/>
      <c r="B50" s="64">
        <v>15</v>
      </c>
      <c r="C50" s="126" t="s">
        <v>386</v>
      </c>
      <c r="D50" s="126"/>
      <c r="E50" s="126"/>
      <c r="F50" s="126"/>
      <c r="G50" s="70"/>
      <c r="H50" s="69"/>
    </row>
    <row r="51" spans="1:8" s="68" customFormat="1" ht="149.65" customHeight="1" x14ac:dyDescent="0.2">
      <c r="A51" s="14"/>
      <c r="B51" s="64">
        <v>16</v>
      </c>
      <c r="C51" s="126" t="s">
        <v>387</v>
      </c>
      <c r="D51" s="126"/>
      <c r="E51" s="126"/>
      <c r="F51" s="126"/>
      <c r="G51" s="70"/>
      <c r="H51" s="69"/>
    </row>
    <row r="52" spans="1:8" x14ac:dyDescent="0.2"/>
    <row r="53" spans="1:8" x14ac:dyDescent="0.2">
      <c r="B53" s="135" t="s">
        <v>363</v>
      </c>
      <c r="C53" s="136"/>
      <c r="D53" s="136"/>
      <c r="E53" s="136"/>
      <c r="F53" s="137"/>
    </row>
    <row r="54" spans="1:8" ht="15" thickBot="1" x14ac:dyDescent="0.25"/>
    <row r="55" spans="1:8" ht="15" thickBot="1" x14ac:dyDescent="0.25">
      <c r="B55" s="71" t="s">
        <v>332</v>
      </c>
      <c r="C55" s="72" t="s">
        <v>350</v>
      </c>
      <c r="D55" s="72" t="s">
        <v>351</v>
      </c>
    </row>
    <row r="56" spans="1:8" ht="51.75" thickBot="1" x14ac:dyDescent="0.25">
      <c r="B56" s="73">
        <v>1</v>
      </c>
      <c r="C56" s="74" t="s">
        <v>352</v>
      </c>
      <c r="D56" s="74" t="s">
        <v>356</v>
      </c>
    </row>
    <row r="57" spans="1:8" ht="64.5" thickBot="1" x14ac:dyDescent="0.25">
      <c r="B57" s="73">
        <v>2</v>
      </c>
      <c r="C57" s="74" t="s">
        <v>353</v>
      </c>
      <c r="D57" s="74" t="s">
        <v>357</v>
      </c>
    </row>
    <row r="58" spans="1:8" ht="90" thickBot="1" x14ac:dyDescent="0.25">
      <c r="B58" s="73">
        <v>3</v>
      </c>
      <c r="C58" s="74" t="s">
        <v>358</v>
      </c>
      <c r="D58" s="74" t="s">
        <v>360</v>
      </c>
    </row>
    <row r="59" spans="1:8" ht="128.25" thickBot="1" x14ac:dyDescent="0.25">
      <c r="B59" s="73">
        <v>4</v>
      </c>
      <c r="C59" s="74" t="s">
        <v>359</v>
      </c>
      <c r="D59" s="74" t="s">
        <v>361</v>
      </c>
    </row>
    <row r="60" spans="1:8" ht="39" thickBot="1" x14ac:dyDescent="0.25">
      <c r="B60" s="73">
        <v>5</v>
      </c>
      <c r="C60" s="74" t="s">
        <v>354</v>
      </c>
      <c r="D60" s="74" t="s">
        <v>362</v>
      </c>
    </row>
    <row r="61" spans="1:8" x14ac:dyDescent="0.2"/>
    <row r="62" spans="1:8" ht="38.25" x14ac:dyDescent="0.2">
      <c r="C62" s="75"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vABafxmNe7QEx4Y/Ru1G3TehrhvHHSJtM8JePka8+zSDxsHWmuFpG+5iS60huOIVXBaKd3Wvxqhb+2EIKcL/LQ==" saltValue="U6n32yQGFJfhrC7VHJKzg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C17" sqref="C17"/>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A1" s="33"/>
      <c r="B1" s="8" t="s">
        <v>55</v>
      </c>
      <c r="C1" s="31"/>
      <c r="D1" s="32"/>
      <c r="E1" s="31"/>
      <c r="F1" s="31"/>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33"/>
    </row>
    <row r="2" spans="1:88" ht="15" thickBot="1" x14ac:dyDescent="0.25">
      <c r="A2" s="36"/>
      <c r="B2" s="36"/>
      <c r="C2" s="36"/>
      <c r="D2" s="36"/>
      <c r="E2" s="36"/>
      <c r="F2" s="3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33"/>
    </row>
    <row r="3" spans="1:88" ht="17.25" thickBot="1" x14ac:dyDescent="0.25">
      <c r="A3" s="36"/>
      <c r="B3" s="130" t="s">
        <v>2</v>
      </c>
      <c r="C3" s="150"/>
      <c r="D3" s="147" t="str">
        <f>'Cover sheet'!C5</f>
        <v>Hafren Dyfrdwy</v>
      </c>
      <c r="E3" s="148"/>
      <c r="F3" s="149"/>
      <c r="G3" s="3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36"/>
    </row>
    <row r="4" spans="1:88" ht="17.25" thickBot="1" x14ac:dyDescent="0.25">
      <c r="A4" s="36"/>
      <c r="B4" s="130" t="s">
        <v>328</v>
      </c>
      <c r="C4" s="150"/>
      <c r="D4" s="147" t="str">
        <f>'Cover sheet'!C6</f>
        <v>Llanfyllin</v>
      </c>
      <c r="E4" s="148"/>
      <c r="F4" s="149"/>
      <c r="G4" s="3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36"/>
    </row>
    <row r="5" spans="1:88" ht="16.5" thickBot="1" x14ac:dyDescent="0.35">
      <c r="A5" s="36"/>
      <c r="B5" s="36"/>
      <c r="C5" s="40"/>
      <c r="D5" s="40"/>
      <c r="E5" s="36"/>
      <c r="F5" s="36"/>
      <c r="G5" s="36"/>
      <c r="H5" s="151" t="s">
        <v>56</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57</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33"/>
      <c r="B6" s="41" t="s">
        <v>332</v>
      </c>
      <c r="C6" s="41" t="s">
        <v>19</v>
      </c>
      <c r="D6" s="42" t="s">
        <v>20</v>
      </c>
      <c r="E6" s="42" t="s">
        <v>21</v>
      </c>
      <c r="F6" s="44" t="s">
        <v>331</v>
      </c>
      <c r="G6" s="33"/>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40.15" customHeight="1" x14ac:dyDescent="0.2">
      <c r="B7" s="77">
        <v>1</v>
      </c>
      <c r="C7" s="78" t="s">
        <v>365</v>
      </c>
      <c r="D7" s="79" t="s">
        <v>140</v>
      </c>
      <c r="E7" s="79" t="s">
        <v>45</v>
      </c>
      <c r="F7" s="79">
        <v>2</v>
      </c>
      <c r="G7" s="80"/>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12">
        <v>0</v>
      </c>
      <c r="AD7" s="112">
        <v>0</v>
      </c>
      <c r="AE7" s="112">
        <v>0</v>
      </c>
      <c r="AF7" s="112">
        <v>0</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40.15" customHeight="1" x14ac:dyDescent="0.2">
      <c r="B8" s="83">
        <f>B7+1</f>
        <v>2</v>
      </c>
      <c r="C8" s="84" t="s">
        <v>364</v>
      </c>
      <c r="D8" s="85" t="s">
        <v>142</v>
      </c>
      <c r="E8" s="86" t="s">
        <v>45</v>
      </c>
      <c r="F8" s="86">
        <v>2</v>
      </c>
      <c r="G8" s="80"/>
      <c r="H8" s="112">
        <v>0</v>
      </c>
      <c r="I8" s="112">
        <v>0</v>
      </c>
      <c r="J8" s="112">
        <v>0</v>
      </c>
      <c r="K8" s="112">
        <v>0</v>
      </c>
      <c r="L8" s="112">
        <v>0</v>
      </c>
      <c r="M8" s="112">
        <v>0</v>
      </c>
      <c r="N8" s="112">
        <v>0</v>
      </c>
      <c r="O8" s="112">
        <v>0</v>
      </c>
      <c r="P8" s="112">
        <v>0</v>
      </c>
      <c r="Q8" s="112">
        <v>0</v>
      </c>
      <c r="R8" s="112">
        <v>0</v>
      </c>
      <c r="S8" s="112">
        <v>0</v>
      </c>
      <c r="T8" s="112">
        <v>0</v>
      </c>
      <c r="U8" s="112">
        <v>0</v>
      </c>
      <c r="V8" s="112">
        <v>0</v>
      </c>
      <c r="W8" s="112">
        <v>0</v>
      </c>
      <c r="X8" s="112">
        <v>0</v>
      </c>
      <c r="Y8" s="112">
        <v>0</v>
      </c>
      <c r="Z8" s="112">
        <v>0</v>
      </c>
      <c r="AA8" s="112">
        <v>0</v>
      </c>
      <c r="AB8" s="112">
        <v>0</v>
      </c>
      <c r="AC8" s="112">
        <v>0</v>
      </c>
      <c r="AD8" s="112">
        <v>0</v>
      </c>
      <c r="AE8" s="112">
        <v>0</v>
      </c>
      <c r="AF8" s="112">
        <v>0</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1:88" ht="40.15" customHeight="1" x14ac:dyDescent="0.2">
      <c r="B9" s="83">
        <f t="shared" ref="B9:B12" si="0">B8+1</f>
        <v>3</v>
      </c>
      <c r="C9" s="84" t="s">
        <v>144</v>
      </c>
      <c r="D9" s="85" t="s">
        <v>145</v>
      </c>
      <c r="E9" s="86" t="s">
        <v>45</v>
      </c>
      <c r="F9" s="86">
        <v>2</v>
      </c>
      <c r="G9" s="80"/>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12">
        <v>0</v>
      </c>
      <c r="AD9" s="112">
        <v>0</v>
      </c>
      <c r="AE9" s="112">
        <v>0</v>
      </c>
      <c r="AF9" s="112">
        <v>0</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1:88" ht="40.15" customHeight="1" x14ac:dyDescent="0.2">
      <c r="B10" s="83">
        <f t="shared" si="0"/>
        <v>4</v>
      </c>
      <c r="C10" s="84" t="s">
        <v>147</v>
      </c>
      <c r="D10" s="85" t="s">
        <v>148</v>
      </c>
      <c r="E10" s="86" t="s">
        <v>45</v>
      </c>
      <c r="F10" s="86">
        <v>2</v>
      </c>
      <c r="G10" s="80"/>
      <c r="H10" s="112">
        <v>0</v>
      </c>
      <c r="I10" s="112">
        <v>0</v>
      </c>
      <c r="J10" s="112">
        <v>0</v>
      </c>
      <c r="K10" s="112">
        <v>0</v>
      </c>
      <c r="L10" s="112">
        <v>0</v>
      </c>
      <c r="M10" s="112">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0</v>
      </c>
      <c r="AF10" s="112">
        <v>0</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1:88" ht="40.15" customHeight="1" x14ac:dyDescent="0.2">
      <c r="B11" s="83">
        <f t="shared" si="0"/>
        <v>5</v>
      </c>
      <c r="C11" s="84" t="s">
        <v>150</v>
      </c>
      <c r="D11" s="85" t="s">
        <v>151</v>
      </c>
      <c r="E11" s="86" t="s">
        <v>45</v>
      </c>
      <c r="F11" s="86">
        <v>2</v>
      </c>
      <c r="G11" s="80"/>
      <c r="H11" s="112">
        <v>0</v>
      </c>
      <c r="I11" s="112">
        <v>0</v>
      </c>
      <c r="J11" s="112">
        <v>0</v>
      </c>
      <c r="K11" s="112">
        <v>0</v>
      </c>
      <c r="L11" s="112">
        <v>0</v>
      </c>
      <c r="M11" s="112">
        <v>0</v>
      </c>
      <c r="N11" s="112">
        <v>0</v>
      </c>
      <c r="O11" s="112">
        <v>0</v>
      </c>
      <c r="P11" s="112">
        <v>0</v>
      </c>
      <c r="Q11" s="112">
        <v>0</v>
      </c>
      <c r="R11" s="112">
        <v>0</v>
      </c>
      <c r="S11" s="112">
        <v>0</v>
      </c>
      <c r="T11" s="112">
        <v>0</v>
      </c>
      <c r="U11" s="112">
        <v>0</v>
      </c>
      <c r="V11" s="112">
        <v>0</v>
      </c>
      <c r="W11" s="112">
        <v>0</v>
      </c>
      <c r="X11" s="112">
        <v>0</v>
      </c>
      <c r="Y11" s="112">
        <v>0</v>
      </c>
      <c r="Z11" s="112">
        <v>0</v>
      </c>
      <c r="AA11" s="112">
        <v>0</v>
      </c>
      <c r="AB11" s="112">
        <v>0</v>
      </c>
      <c r="AC11" s="112">
        <v>0</v>
      </c>
      <c r="AD11" s="112">
        <v>0</v>
      </c>
      <c r="AE11" s="112">
        <v>0</v>
      </c>
      <c r="AF11" s="112">
        <v>0</v>
      </c>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7"/>
    </row>
    <row r="12" spans="1:88" ht="40.15" customHeight="1" x14ac:dyDescent="0.2">
      <c r="B12" s="83">
        <f t="shared" si="0"/>
        <v>6</v>
      </c>
      <c r="C12" s="84" t="s">
        <v>153</v>
      </c>
      <c r="D12" s="85" t="s">
        <v>154</v>
      </c>
      <c r="E12" s="86" t="s">
        <v>45</v>
      </c>
      <c r="F12" s="86">
        <v>2</v>
      </c>
      <c r="G12" s="80"/>
      <c r="H12" s="112">
        <v>0</v>
      </c>
      <c r="I12" s="112">
        <v>0</v>
      </c>
      <c r="J12" s="112">
        <v>0</v>
      </c>
      <c r="K12" s="112">
        <v>0</v>
      </c>
      <c r="L12" s="112">
        <v>0</v>
      </c>
      <c r="M12" s="112">
        <v>0</v>
      </c>
      <c r="N12" s="112">
        <v>0</v>
      </c>
      <c r="O12" s="112">
        <v>0</v>
      </c>
      <c r="P12" s="112">
        <v>0</v>
      </c>
      <c r="Q12" s="112">
        <v>0</v>
      </c>
      <c r="R12" s="112">
        <v>0</v>
      </c>
      <c r="S12" s="112">
        <v>0</v>
      </c>
      <c r="T12" s="112">
        <v>0</v>
      </c>
      <c r="U12" s="112">
        <v>0</v>
      </c>
      <c r="V12" s="112">
        <v>0</v>
      </c>
      <c r="W12" s="112">
        <v>0</v>
      </c>
      <c r="X12" s="112">
        <v>0</v>
      </c>
      <c r="Y12" s="112">
        <v>0</v>
      </c>
      <c r="Z12" s="112">
        <v>0</v>
      </c>
      <c r="AA12" s="112">
        <v>0</v>
      </c>
      <c r="AB12" s="112">
        <v>0</v>
      </c>
      <c r="AC12" s="112">
        <v>0</v>
      </c>
      <c r="AD12" s="112">
        <v>0</v>
      </c>
      <c r="AE12" s="112">
        <v>0</v>
      </c>
      <c r="AF12" s="112">
        <v>0</v>
      </c>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row>
    <row r="13" spans="1:88" x14ac:dyDescent="0.2"/>
    <row r="14" spans="1:88" x14ac:dyDescent="0.2"/>
    <row r="15" spans="1:88" x14ac:dyDescent="0.2"/>
    <row r="16" spans="1:88" ht="15" x14ac:dyDescent="0.25">
      <c r="B16" s="52" t="s">
        <v>334</v>
      </c>
      <c r="C16" s="33"/>
    </row>
    <row r="17" spans="2:9" x14ac:dyDescent="0.2">
      <c r="B17" s="33"/>
      <c r="C17" s="33"/>
    </row>
    <row r="18" spans="2:9" x14ac:dyDescent="0.2">
      <c r="B18" s="53"/>
      <c r="C18" s="33" t="s">
        <v>335</v>
      </c>
    </row>
    <row r="19" spans="2:9" x14ac:dyDescent="0.2">
      <c r="B19" s="33"/>
      <c r="C19" s="33"/>
    </row>
    <row r="20" spans="2:9" x14ac:dyDescent="0.2">
      <c r="B20" s="54"/>
      <c r="C20" s="33" t="s">
        <v>336</v>
      </c>
    </row>
    <row r="21" spans="2:9" x14ac:dyDescent="0.2"/>
    <row r="22" spans="2:9" x14ac:dyDescent="0.2"/>
    <row r="23" spans="2:9" x14ac:dyDescent="0.2"/>
    <row r="24" spans="2:9" s="33" customFormat="1" ht="15" x14ac:dyDescent="0.25">
      <c r="B24" s="143" t="s">
        <v>338</v>
      </c>
      <c r="C24" s="144"/>
      <c r="D24" s="144"/>
      <c r="E24" s="144"/>
      <c r="F24" s="144"/>
      <c r="G24" s="144"/>
      <c r="H24" s="144"/>
      <c r="I24" s="145"/>
    </row>
    <row r="25" spans="2:9" x14ac:dyDescent="0.2"/>
    <row r="26" spans="2:9" s="14" customFormat="1" ht="13.5" x14ac:dyDescent="0.2">
      <c r="B26" s="88" t="s">
        <v>332</v>
      </c>
      <c r="C26" s="146" t="s">
        <v>330</v>
      </c>
      <c r="D26" s="146"/>
      <c r="E26" s="146"/>
      <c r="F26" s="146"/>
      <c r="G26" s="146"/>
      <c r="H26" s="146"/>
      <c r="I26" s="146"/>
    </row>
    <row r="27" spans="2:9" s="14" customFormat="1" ht="76.150000000000006" customHeight="1" x14ac:dyDescent="0.2">
      <c r="B27" s="64">
        <v>1</v>
      </c>
      <c r="C27" s="140" t="s">
        <v>141</v>
      </c>
      <c r="D27" s="141"/>
      <c r="E27" s="141"/>
      <c r="F27" s="141"/>
      <c r="G27" s="141"/>
      <c r="H27" s="141"/>
      <c r="I27" s="141"/>
    </row>
    <row r="28" spans="2:9" s="14" customFormat="1" ht="55.9" customHeight="1" x14ac:dyDescent="0.2">
      <c r="B28" s="64">
        <f>B27+1</f>
        <v>2</v>
      </c>
      <c r="C28" s="140" t="s">
        <v>143</v>
      </c>
      <c r="D28" s="141"/>
      <c r="E28" s="141"/>
      <c r="F28" s="141"/>
      <c r="G28" s="141"/>
      <c r="H28" s="141"/>
      <c r="I28" s="141"/>
    </row>
    <row r="29" spans="2:9" s="14" customFormat="1" ht="58.15" customHeight="1" x14ac:dyDescent="0.2">
      <c r="B29" s="64">
        <f t="shared" ref="B29:B32" si="1">B28+1</f>
        <v>3</v>
      </c>
      <c r="C29" s="140" t="s">
        <v>146</v>
      </c>
      <c r="D29" s="141"/>
      <c r="E29" s="141"/>
      <c r="F29" s="141"/>
      <c r="G29" s="141"/>
      <c r="H29" s="141"/>
      <c r="I29" s="141"/>
    </row>
    <row r="30" spans="2:9" s="14" customFormat="1" ht="41.65" customHeight="1" x14ac:dyDescent="0.2">
      <c r="B30" s="64">
        <f t="shared" si="1"/>
        <v>4</v>
      </c>
      <c r="C30" s="140" t="s">
        <v>149</v>
      </c>
      <c r="D30" s="141"/>
      <c r="E30" s="141"/>
      <c r="F30" s="141"/>
      <c r="G30" s="141"/>
      <c r="H30" s="141"/>
      <c r="I30" s="141"/>
    </row>
    <row r="31" spans="2:9" s="14" customFormat="1" ht="94.9" customHeight="1" x14ac:dyDescent="0.2">
      <c r="B31" s="64">
        <f t="shared" si="1"/>
        <v>5</v>
      </c>
      <c r="C31" s="140" t="s">
        <v>152</v>
      </c>
      <c r="D31" s="141"/>
      <c r="E31" s="141"/>
      <c r="F31" s="141"/>
      <c r="G31" s="141"/>
      <c r="H31" s="141"/>
      <c r="I31" s="141"/>
    </row>
    <row r="32" spans="2:9" s="14" customFormat="1" ht="82.5" customHeight="1" x14ac:dyDescent="0.2">
      <c r="B32" s="64">
        <f t="shared" si="1"/>
        <v>6</v>
      </c>
      <c r="C32" s="140" t="s">
        <v>155</v>
      </c>
      <c r="D32" s="141"/>
      <c r="E32" s="141"/>
      <c r="F32" s="141"/>
      <c r="G32" s="141"/>
      <c r="H32" s="141"/>
      <c r="I32" s="141"/>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npYCoAhdYbd3F2SvLPmQyRHZn3BDBYB7zmCf4oqFM6/ET7YiP8EueRvD094w4cugur/knE7QcGty+bW/xOgYWA==" saltValue="E5brRnV71khkk/uSjNt1Qw=="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C13" sqref="C13"/>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2" t="s">
        <v>156</v>
      </c>
      <c r="C1" s="152"/>
      <c r="D1" s="152"/>
      <c r="E1" s="152"/>
      <c r="F1" s="152"/>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2:88" ht="15" thickBot="1" x14ac:dyDescent="0.25">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2:88" ht="16.5" customHeight="1" thickBot="1" x14ac:dyDescent="0.25">
      <c r="B3" s="130" t="s">
        <v>2</v>
      </c>
      <c r="C3" s="150"/>
      <c r="D3" s="147" t="str">
        <f>'Cover sheet'!C5</f>
        <v>Hafren Dyfrdwy</v>
      </c>
      <c r="E3" s="148"/>
      <c r="F3" s="149"/>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2:88" ht="14.65" customHeight="1" thickBot="1" x14ac:dyDescent="0.35">
      <c r="B4" s="153" t="s">
        <v>328</v>
      </c>
      <c r="C4" s="154"/>
      <c r="D4" s="147" t="str">
        <f>'Cover sheet'!C6</f>
        <v>Llanfyllin</v>
      </c>
      <c r="E4" s="148"/>
      <c r="F4" s="149"/>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2:88" ht="16.5" thickBot="1" x14ac:dyDescent="0.35">
      <c r="C5" s="40"/>
      <c r="D5" s="40"/>
      <c r="E5" s="36"/>
      <c r="F5" s="36"/>
      <c r="G5" s="89"/>
      <c r="H5" s="151" t="s">
        <v>56</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57</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2:88" ht="15" thickBot="1" x14ac:dyDescent="0.25">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2:88" ht="51" x14ac:dyDescent="0.2">
      <c r="B7" s="91">
        <v>1</v>
      </c>
      <c r="C7" s="92" t="s">
        <v>157</v>
      </c>
      <c r="D7" s="79" t="s">
        <v>158</v>
      </c>
      <c r="E7" s="79" t="s">
        <v>45</v>
      </c>
      <c r="F7" s="93">
        <v>2</v>
      </c>
      <c r="G7" s="89"/>
      <c r="H7" s="112">
        <v>1.1240989531518755</v>
      </c>
      <c r="I7" s="112">
        <v>1.1302753714418199</v>
      </c>
      <c r="J7" s="112">
        <v>1.1343328443953491</v>
      </c>
      <c r="K7" s="112">
        <v>1.1381717969196588</v>
      </c>
      <c r="L7" s="112">
        <v>1.1379114533275656</v>
      </c>
      <c r="M7" s="112">
        <v>1.1425216225879382</v>
      </c>
      <c r="N7" s="112">
        <v>1.143786111784227</v>
      </c>
      <c r="O7" s="112">
        <v>1.1450175981245165</v>
      </c>
      <c r="P7" s="112">
        <v>1.1430877482948238</v>
      </c>
      <c r="Q7" s="112">
        <v>1.1473472940095502</v>
      </c>
      <c r="R7" s="112">
        <v>1.1487367232933965</v>
      </c>
      <c r="S7" s="112">
        <v>1.1501950690736689</v>
      </c>
      <c r="T7" s="112">
        <v>1.1484046351486101</v>
      </c>
      <c r="U7" s="112">
        <v>1.1527001888142585</v>
      </c>
      <c r="V7" s="112">
        <v>1.1537048801154683</v>
      </c>
      <c r="W7" s="112">
        <v>1.1546685773517023</v>
      </c>
      <c r="X7" s="112">
        <v>1.1523921555783347</v>
      </c>
      <c r="Y7" s="112">
        <v>1.156638883747019</v>
      </c>
      <c r="Z7" s="112">
        <v>1.1578211773234441</v>
      </c>
      <c r="AA7" s="112">
        <v>1.1590446431365502</v>
      </c>
      <c r="AB7" s="112">
        <v>1.1571351689363354</v>
      </c>
      <c r="AC7" s="112">
        <v>1.1616236909459081</v>
      </c>
      <c r="AD7" s="112">
        <v>1.1629801451608728</v>
      </c>
      <c r="AE7" s="112">
        <v>1.1643683684946451</v>
      </c>
      <c r="AF7" s="112">
        <v>1.1626031905949727</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2:88" ht="38.25" x14ac:dyDescent="0.2">
      <c r="B8" s="91">
        <v>2</v>
      </c>
      <c r="C8" s="94" t="s">
        <v>160</v>
      </c>
      <c r="D8" s="46" t="s">
        <v>161</v>
      </c>
      <c r="E8" s="46" t="s">
        <v>45</v>
      </c>
      <c r="F8" s="46">
        <v>2</v>
      </c>
      <c r="G8" s="89"/>
      <c r="H8" s="112">
        <v>2.0974794558395654E-2</v>
      </c>
      <c r="I8" s="112">
        <v>2.0974794558395654E-2</v>
      </c>
      <c r="J8" s="112">
        <v>2.0974794558395654E-2</v>
      </c>
      <c r="K8" s="112">
        <v>2.0974794558395654E-2</v>
      </c>
      <c r="L8" s="112">
        <v>2.0974794558395654E-2</v>
      </c>
      <c r="M8" s="112">
        <v>2.0974794558395654E-2</v>
      </c>
      <c r="N8" s="112">
        <v>2.0974794558395654E-2</v>
      </c>
      <c r="O8" s="112">
        <v>2.0974794558395654E-2</v>
      </c>
      <c r="P8" s="112">
        <v>2.0974794558395654E-2</v>
      </c>
      <c r="Q8" s="112">
        <v>2.0974794558395654E-2</v>
      </c>
      <c r="R8" s="112">
        <v>2.0974794558395654E-2</v>
      </c>
      <c r="S8" s="112">
        <v>2.0974794558395654E-2</v>
      </c>
      <c r="T8" s="112">
        <v>2.0974794558395654E-2</v>
      </c>
      <c r="U8" s="112">
        <v>2.0974794558395654E-2</v>
      </c>
      <c r="V8" s="112">
        <v>2.0974794558395654E-2</v>
      </c>
      <c r="W8" s="112">
        <v>2.0974794558395654E-2</v>
      </c>
      <c r="X8" s="112">
        <v>2.0974794558395654E-2</v>
      </c>
      <c r="Y8" s="112">
        <v>2.0974794558395654E-2</v>
      </c>
      <c r="Z8" s="112">
        <v>2.0974794558395654E-2</v>
      </c>
      <c r="AA8" s="112">
        <v>2.0974794558395654E-2</v>
      </c>
      <c r="AB8" s="112">
        <v>2.0974794558395654E-2</v>
      </c>
      <c r="AC8" s="112">
        <v>2.0974794558395654E-2</v>
      </c>
      <c r="AD8" s="112">
        <v>2.0974794558395654E-2</v>
      </c>
      <c r="AE8" s="112">
        <v>2.0974794558395654E-2</v>
      </c>
      <c r="AF8" s="112">
        <v>2.0974794558395654E-2</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2:88" ht="38.25" x14ac:dyDescent="0.2">
      <c r="B9" s="91">
        <v>3</v>
      </c>
      <c r="C9" s="94" t="s">
        <v>163</v>
      </c>
      <c r="D9" s="46" t="s">
        <v>164</v>
      </c>
      <c r="E9" s="46" t="s">
        <v>45</v>
      </c>
      <c r="F9" s="46">
        <v>2</v>
      </c>
      <c r="G9" s="89"/>
      <c r="H9" s="112">
        <v>0.75471016035230787</v>
      </c>
      <c r="I9" s="112">
        <v>0.77652149788636271</v>
      </c>
      <c r="J9" s="112">
        <v>0.7978371140730226</v>
      </c>
      <c r="K9" s="112">
        <v>0.81897368289654326</v>
      </c>
      <c r="L9" s="112">
        <v>0.83929290958461844</v>
      </c>
      <c r="M9" s="112">
        <v>0.85950484156571438</v>
      </c>
      <c r="N9" s="112">
        <v>0.87931380595743824</v>
      </c>
      <c r="O9" s="112">
        <v>0.89841054281480226</v>
      </c>
      <c r="P9" s="112">
        <v>0.91718046339841675</v>
      </c>
      <c r="Q9" s="112">
        <v>0.93562155108964518</v>
      </c>
      <c r="R9" s="112">
        <v>0.94982452232530434</v>
      </c>
      <c r="S9" s="112">
        <v>0.96572635011643271</v>
      </c>
      <c r="T9" s="112">
        <v>0.98113798934204688</v>
      </c>
      <c r="U9" s="112">
        <v>0.99649854776623692</v>
      </c>
      <c r="V9" s="112">
        <v>1.0112742582860936</v>
      </c>
      <c r="W9" s="112">
        <v>1.0269067458224608</v>
      </c>
      <c r="X9" s="112">
        <v>1.0423143695328947</v>
      </c>
      <c r="Y9" s="112">
        <v>1.0575715533532384</v>
      </c>
      <c r="Z9" s="112">
        <v>1.0721996285173978</v>
      </c>
      <c r="AA9" s="112">
        <v>1.0867683432727984</v>
      </c>
      <c r="AB9" s="112">
        <v>1.1010379316849919</v>
      </c>
      <c r="AC9" s="112">
        <v>1.11502675093538</v>
      </c>
      <c r="AD9" s="112">
        <v>1.1288731536109526</v>
      </c>
      <c r="AE9" s="112">
        <v>1.1424423186411194</v>
      </c>
      <c r="AF9" s="112">
        <v>1.1568378612948678</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2:88" ht="38.25" x14ac:dyDescent="0.2">
      <c r="B10" s="91">
        <v>4</v>
      </c>
      <c r="C10" s="94" t="s">
        <v>166</v>
      </c>
      <c r="D10" s="46" t="s">
        <v>167</v>
      </c>
      <c r="E10" s="46" t="s">
        <v>45</v>
      </c>
      <c r="F10" s="46">
        <v>2</v>
      </c>
      <c r="G10" s="89"/>
      <c r="H10" s="112">
        <v>0.88571177280623059</v>
      </c>
      <c r="I10" s="112">
        <v>0.86590944329761832</v>
      </c>
      <c r="J10" s="112">
        <v>0.84706041634181395</v>
      </c>
      <c r="K10" s="112">
        <v>0.82876542132483111</v>
      </c>
      <c r="L10" s="112">
        <v>0.81108406672870181</v>
      </c>
      <c r="M10" s="112">
        <v>0.79424103591625284</v>
      </c>
      <c r="N10" s="112">
        <v>0.77781259160828342</v>
      </c>
      <c r="O10" s="112">
        <v>0.76208949107813972</v>
      </c>
      <c r="P10" s="112">
        <v>0.74696411637451521</v>
      </c>
      <c r="Q10" s="112">
        <v>0.73231890769859043</v>
      </c>
      <c r="R10" s="112">
        <v>0.71769507414393174</v>
      </c>
      <c r="S10" s="112">
        <v>0.70238591961908781</v>
      </c>
      <c r="T10" s="112">
        <v>0.68737140474690284</v>
      </c>
      <c r="U10" s="112">
        <v>0.67285963966482343</v>
      </c>
      <c r="V10" s="112">
        <v>0.65856763729865908</v>
      </c>
      <c r="W10" s="112">
        <v>0.64513137999723558</v>
      </c>
      <c r="X10" s="112">
        <v>0.63196013605371426</v>
      </c>
      <c r="Y10" s="112">
        <v>0.61914095517726542</v>
      </c>
      <c r="Z10" s="112">
        <v>0.60646277247944236</v>
      </c>
      <c r="AA10" s="112">
        <v>0.59415301937051435</v>
      </c>
      <c r="AB10" s="112">
        <v>0.58210228948605036</v>
      </c>
      <c r="AC10" s="112">
        <v>0.57030866614781073</v>
      </c>
      <c r="AD10" s="112">
        <v>0.55881080899490787</v>
      </c>
      <c r="AE10" s="112">
        <v>0.54755249440969167</v>
      </c>
      <c r="AF10" s="112">
        <v>0.53572191944414072</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2:88" ht="38.25" x14ac:dyDescent="0.2">
      <c r="B11" s="91">
        <v>5</v>
      </c>
      <c r="C11" s="94" t="s">
        <v>169</v>
      </c>
      <c r="D11" s="46" t="s">
        <v>170</v>
      </c>
      <c r="E11" s="46" t="s">
        <v>171</v>
      </c>
      <c r="F11" s="46">
        <v>1</v>
      </c>
      <c r="G11" s="89"/>
      <c r="H11" s="113">
        <v>115</v>
      </c>
      <c r="I11" s="113">
        <v>114.8</v>
      </c>
      <c r="J11" s="113">
        <v>114.7</v>
      </c>
      <c r="K11" s="113">
        <v>114.6</v>
      </c>
      <c r="L11" s="113">
        <v>114.6</v>
      </c>
      <c r="M11" s="113">
        <v>114.6</v>
      </c>
      <c r="N11" s="113">
        <v>114.7</v>
      </c>
      <c r="O11" s="113">
        <v>114.7</v>
      </c>
      <c r="P11" s="113">
        <v>114.9</v>
      </c>
      <c r="Q11" s="113">
        <v>115</v>
      </c>
      <c r="R11" s="113">
        <v>114.7</v>
      </c>
      <c r="S11" s="113">
        <v>114.5</v>
      </c>
      <c r="T11" s="113">
        <v>114.3</v>
      </c>
      <c r="U11" s="113">
        <v>114.1</v>
      </c>
      <c r="V11" s="113">
        <v>113.9</v>
      </c>
      <c r="W11" s="113">
        <v>113.8</v>
      </c>
      <c r="X11" s="113">
        <v>113.7</v>
      </c>
      <c r="Y11" s="113">
        <v>113.7</v>
      </c>
      <c r="Z11" s="113">
        <v>113.6</v>
      </c>
      <c r="AA11" s="113">
        <v>113.6</v>
      </c>
      <c r="AB11" s="113">
        <v>113.5</v>
      </c>
      <c r="AC11" s="113">
        <v>113.4</v>
      </c>
      <c r="AD11" s="113">
        <v>113.4</v>
      </c>
      <c r="AE11" s="113">
        <v>113.3</v>
      </c>
      <c r="AF11" s="113">
        <v>113.2</v>
      </c>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7"/>
    </row>
    <row r="12" spans="2:88" ht="38.25" x14ac:dyDescent="0.2">
      <c r="B12" s="91">
        <v>6</v>
      </c>
      <c r="C12" s="94" t="s">
        <v>173</v>
      </c>
      <c r="D12" s="46" t="s">
        <v>174</v>
      </c>
      <c r="E12" s="46" t="s">
        <v>171</v>
      </c>
      <c r="F12" s="46">
        <v>1</v>
      </c>
      <c r="G12" s="89"/>
      <c r="H12" s="113">
        <v>142.30000000000001</v>
      </c>
      <c r="I12" s="113">
        <v>142.1</v>
      </c>
      <c r="J12" s="113">
        <v>142</v>
      </c>
      <c r="K12" s="113">
        <v>141.80000000000001</v>
      </c>
      <c r="L12" s="113">
        <v>141.6</v>
      </c>
      <c r="M12" s="113">
        <v>141.4</v>
      </c>
      <c r="N12" s="113">
        <v>141.30000000000001</v>
      </c>
      <c r="O12" s="113">
        <v>141.1</v>
      </c>
      <c r="P12" s="113">
        <v>140.9</v>
      </c>
      <c r="Q12" s="113">
        <v>140.69999999999999</v>
      </c>
      <c r="R12" s="113">
        <v>140.4</v>
      </c>
      <c r="S12" s="113">
        <v>140.19999999999999</v>
      </c>
      <c r="T12" s="113">
        <v>140.1</v>
      </c>
      <c r="U12" s="113">
        <v>140</v>
      </c>
      <c r="V12" s="113">
        <v>139.9</v>
      </c>
      <c r="W12" s="113">
        <v>139.9</v>
      </c>
      <c r="X12" s="113">
        <v>139.9</v>
      </c>
      <c r="Y12" s="113">
        <v>139.9</v>
      </c>
      <c r="Z12" s="113">
        <v>139.9</v>
      </c>
      <c r="AA12" s="113">
        <v>139.9</v>
      </c>
      <c r="AB12" s="113">
        <v>140</v>
      </c>
      <c r="AC12" s="113">
        <v>140</v>
      </c>
      <c r="AD12" s="113">
        <v>140</v>
      </c>
      <c r="AE12" s="113">
        <v>140</v>
      </c>
      <c r="AF12" s="113">
        <v>140.1</v>
      </c>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7"/>
    </row>
    <row r="13" spans="2:88" ht="38.25" x14ac:dyDescent="0.2">
      <c r="B13" s="91">
        <v>7</v>
      </c>
      <c r="C13" s="94" t="s">
        <v>176</v>
      </c>
      <c r="D13" s="46" t="s">
        <v>177</v>
      </c>
      <c r="E13" s="46" t="s">
        <v>171</v>
      </c>
      <c r="F13" s="46">
        <v>1</v>
      </c>
      <c r="G13" s="89"/>
      <c r="H13" s="114">
        <v>128.27888995412718</v>
      </c>
      <c r="I13" s="114">
        <v>127.75045470128244</v>
      </c>
      <c r="J13" s="114">
        <v>127.28584450295816</v>
      </c>
      <c r="K13" s="114">
        <v>126.84483654743123</v>
      </c>
      <c r="L13" s="114">
        <v>126.45247100945279</v>
      </c>
      <c r="M13" s="114">
        <v>126.09597720263604</v>
      </c>
      <c r="N13" s="114">
        <v>125.78652747224608</v>
      </c>
      <c r="O13" s="114">
        <v>125.50288139303063</v>
      </c>
      <c r="P13" s="114">
        <v>125.25155005924705</v>
      </c>
      <c r="Q13" s="114">
        <v>125.02860052380596</v>
      </c>
      <c r="R13" s="114">
        <v>124.51632876550534</v>
      </c>
      <c r="S13" s="114">
        <v>124.08321069193758</v>
      </c>
      <c r="T13" s="114">
        <v>123.6708713336477</v>
      </c>
      <c r="U13" s="114">
        <v>123.26084701755863</v>
      </c>
      <c r="V13" s="114">
        <v>122.87397455737438</v>
      </c>
      <c r="W13" s="114">
        <v>122.60902696457535</v>
      </c>
      <c r="X13" s="114">
        <v>122.37339303797309</v>
      </c>
      <c r="Y13" s="114">
        <v>122.13418290615681</v>
      </c>
      <c r="Z13" s="114">
        <v>121.90509131712952</v>
      </c>
      <c r="AA13" s="114">
        <v>121.6703251959427</v>
      </c>
      <c r="AB13" s="114">
        <v>121.43783524572923</v>
      </c>
      <c r="AC13" s="114">
        <v>121.20713421348476</v>
      </c>
      <c r="AD13" s="114">
        <v>120.99011185230296</v>
      </c>
      <c r="AE13" s="114">
        <v>120.774054086796</v>
      </c>
      <c r="AF13" s="114">
        <v>120.56705216454576</v>
      </c>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7"/>
    </row>
    <row r="14" spans="2:88" ht="38.25" x14ac:dyDescent="0.2">
      <c r="B14" s="91">
        <v>8</v>
      </c>
      <c r="C14" s="94" t="s">
        <v>179</v>
      </c>
      <c r="D14" s="46" t="s">
        <v>180</v>
      </c>
      <c r="E14" s="46" t="s">
        <v>45</v>
      </c>
      <c r="F14" s="46">
        <v>2</v>
      </c>
      <c r="G14" s="89"/>
      <c r="H14" s="112">
        <v>2.6404422635665181</v>
      </c>
      <c r="I14" s="112">
        <v>2.6404422635665181</v>
      </c>
      <c r="J14" s="112">
        <v>2.6404422635665181</v>
      </c>
      <c r="K14" s="112">
        <v>2.6404422635665181</v>
      </c>
      <c r="L14" s="112">
        <v>2.6404422635665181</v>
      </c>
      <c r="M14" s="112">
        <v>2.6404422635665181</v>
      </c>
      <c r="N14" s="112">
        <v>2.6404422635665181</v>
      </c>
      <c r="O14" s="112">
        <v>2.6404422635665181</v>
      </c>
      <c r="P14" s="112">
        <v>2.6404422635665181</v>
      </c>
      <c r="Q14" s="112">
        <v>2.6404422635665181</v>
      </c>
      <c r="R14" s="112">
        <v>2.6404422635665181</v>
      </c>
      <c r="S14" s="112">
        <v>2.6404422635665181</v>
      </c>
      <c r="T14" s="112">
        <v>2.6404422635665181</v>
      </c>
      <c r="U14" s="112">
        <v>2.6404422635665181</v>
      </c>
      <c r="V14" s="112">
        <v>2.6404422635665181</v>
      </c>
      <c r="W14" s="112">
        <v>2.6404422635665181</v>
      </c>
      <c r="X14" s="112">
        <v>2.6404422635665181</v>
      </c>
      <c r="Y14" s="112">
        <v>2.6404422635665181</v>
      </c>
      <c r="Z14" s="112">
        <v>2.6404422635665181</v>
      </c>
      <c r="AA14" s="112">
        <v>2.6404422635665181</v>
      </c>
      <c r="AB14" s="112">
        <v>2.6404422635665181</v>
      </c>
      <c r="AC14" s="112">
        <v>2.6404422635665181</v>
      </c>
      <c r="AD14" s="112">
        <v>2.6404422635665181</v>
      </c>
      <c r="AE14" s="112">
        <v>2.6404422635665181</v>
      </c>
      <c r="AF14" s="112">
        <v>2.6404422635665181</v>
      </c>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7"/>
    </row>
    <row r="15" spans="2:88" ht="38.25" x14ac:dyDescent="0.2">
      <c r="B15" s="91">
        <v>9</v>
      </c>
      <c r="C15" s="94" t="s">
        <v>182</v>
      </c>
      <c r="D15" s="46" t="s">
        <v>183</v>
      </c>
      <c r="E15" s="46" t="s">
        <v>184</v>
      </c>
      <c r="F15" s="46">
        <v>2</v>
      </c>
      <c r="G15" s="89"/>
      <c r="H15" s="112">
        <v>408.20730623030477</v>
      </c>
      <c r="I15" s="112">
        <v>404.65010944458288</v>
      </c>
      <c r="J15" s="112">
        <v>401.35863450483794</v>
      </c>
      <c r="K15" s="112">
        <v>398.14629614340498</v>
      </c>
      <c r="L15" s="112">
        <v>395.19103784154015</v>
      </c>
      <c r="M15" s="112">
        <v>392.41118477807862</v>
      </c>
      <c r="N15" s="112">
        <v>389.74285275897648</v>
      </c>
      <c r="O15" s="112">
        <v>387.36311118119102</v>
      </c>
      <c r="P15" s="112">
        <v>385.15647142609845</v>
      </c>
      <c r="Q15" s="112">
        <v>383.08809536017702</v>
      </c>
      <c r="R15" s="112">
        <v>381.21951460577469</v>
      </c>
      <c r="S15" s="112">
        <v>378.53657086898284</v>
      </c>
      <c r="T15" s="112">
        <v>375.89114491004619</v>
      </c>
      <c r="U15" s="112">
        <v>373.28245501272443</v>
      </c>
      <c r="V15" s="112">
        <v>370.7097410338593</v>
      </c>
      <c r="W15" s="112">
        <v>368.17226366406118</v>
      </c>
      <c r="X15" s="112">
        <v>365.63995706137814</v>
      </c>
      <c r="Y15" s="112">
        <v>363.14226274488152</v>
      </c>
      <c r="Z15" s="112">
        <v>360.6784757148634</v>
      </c>
      <c r="AA15" s="112">
        <v>358.24790999352075</v>
      </c>
      <c r="AB15" s="112">
        <v>355.84989798753691</v>
      </c>
      <c r="AC15" s="112">
        <v>353.48378987612926</v>
      </c>
      <c r="AD15" s="112">
        <v>351.14895302338772</v>
      </c>
      <c r="AE15" s="112">
        <v>348.84477141378318</v>
      </c>
      <c r="AF15" s="112">
        <v>346.57064510978995</v>
      </c>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7"/>
    </row>
    <row r="16" spans="2:88" ht="38.25" x14ac:dyDescent="0.2">
      <c r="B16" s="91">
        <v>10</v>
      </c>
      <c r="C16" s="94" t="s">
        <v>186</v>
      </c>
      <c r="D16" s="46" t="s">
        <v>187</v>
      </c>
      <c r="E16" s="46" t="s">
        <v>188</v>
      </c>
      <c r="F16" s="46">
        <v>2</v>
      </c>
      <c r="G16" s="89"/>
      <c r="H16" s="112">
        <v>2.9922362875145865</v>
      </c>
      <c r="I16" s="112">
        <v>3.0939398625180119</v>
      </c>
      <c r="J16" s="112">
        <v>3.1914000982900368</v>
      </c>
      <c r="K16" s="112">
        <v>3.2875488845352985</v>
      </c>
      <c r="L16" s="112">
        <v>3.3793586614035438</v>
      </c>
      <c r="M16" s="112">
        <v>3.4680704561033782</v>
      </c>
      <c r="N16" s="112">
        <v>3.5546973562897777</v>
      </c>
      <c r="O16" s="112">
        <v>3.6360818925785745</v>
      </c>
      <c r="P16" s="112">
        <v>3.7141162465863005</v>
      </c>
      <c r="Q16" s="112">
        <v>3.7893463501243336</v>
      </c>
      <c r="R16" s="112">
        <v>3.8605979048506245</v>
      </c>
      <c r="S16" s="112">
        <v>3.9463800609645507</v>
      </c>
      <c r="T16" s="112">
        <v>4.0314359884532625</v>
      </c>
      <c r="U16" s="112">
        <v>4.1157795703955671</v>
      </c>
      <c r="V16" s="112">
        <v>4.1994260985361391</v>
      </c>
      <c r="W16" s="112">
        <v>4.2823892890683801</v>
      </c>
      <c r="X16" s="112">
        <v>4.3652607443446412</v>
      </c>
      <c r="Y16" s="112">
        <v>4.4474760510128037</v>
      </c>
      <c r="Z16" s="112">
        <v>4.5290487186710777</v>
      </c>
      <c r="AA16" s="112">
        <v>4.6099921885905557</v>
      </c>
      <c r="AB16" s="112">
        <v>4.6903183483385016</v>
      </c>
      <c r="AC16" s="112">
        <v>4.7700405121308602</v>
      </c>
      <c r="AD16" s="112">
        <v>4.8491704465177072</v>
      </c>
      <c r="AE16" s="112">
        <v>4.9277183752911116</v>
      </c>
      <c r="AF16" s="112">
        <v>5.0056974422898994</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7"/>
    </row>
    <row r="17" spans="2:88" ht="38.25" x14ac:dyDescent="0.2">
      <c r="B17" s="91">
        <v>11</v>
      </c>
      <c r="C17" s="94" t="s">
        <v>190</v>
      </c>
      <c r="D17" s="46" t="s">
        <v>191</v>
      </c>
      <c r="E17" s="46" t="s">
        <v>188</v>
      </c>
      <c r="F17" s="46">
        <v>2</v>
      </c>
      <c r="G17" s="89"/>
      <c r="H17" s="112">
        <v>6.4683856052219175</v>
      </c>
      <c r="I17" s="112">
        <v>6.5252478670789253</v>
      </c>
      <c r="J17" s="112">
        <v>6.5787603319511758</v>
      </c>
      <c r="K17" s="112">
        <v>6.631839324245477</v>
      </c>
      <c r="L17" s="112">
        <v>6.6814325496552813</v>
      </c>
      <c r="M17" s="112">
        <v>6.7287640260808947</v>
      </c>
      <c r="N17" s="112">
        <v>6.7748317765801644</v>
      </c>
      <c r="O17" s="112">
        <v>6.8164525411699257</v>
      </c>
      <c r="P17" s="112">
        <v>6.8555053840583087</v>
      </c>
      <c r="Q17" s="112">
        <v>6.8925197508003766</v>
      </c>
      <c r="R17" s="112">
        <v>6.9263040384935239</v>
      </c>
      <c r="S17" s="112">
        <v>6.9753954221781518</v>
      </c>
      <c r="T17" s="112">
        <v>7.0244864751958902</v>
      </c>
      <c r="U17" s="112">
        <v>7.0735772016836718</v>
      </c>
      <c r="V17" s="112">
        <v>7.1226676056655052</v>
      </c>
      <c r="W17" s="112">
        <v>7.1717576910567873</v>
      </c>
      <c r="X17" s="112">
        <v>7.2214270146719235</v>
      </c>
      <c r="Y17" s="112">
        <v>7.2710960261364814</v>
      </c>
      <c r="Z17" s="112">
        <v>7.3207647291210591</v>
      </c>
      <c r="AA17" s="112">
        <v>7.3704331272003047</v>
      </c>
      <c r="AB17" s="112">
        <v>7.4201012238564585</v>
      </c>
      <c r="AC17" s="112">
        <v>7.469769022482768</v>
      </c>
      <c r="AD17" s="112">
        <v>7.519436526386726</v>
      </c>
      <c r="AE17" s="112">
        <v>7.5691037387931788</v>
      </c>
      <c r="AF17" s="112">
        <v>7.6187706628472638</v>
      </c>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7"/>
    </row>
    <row r="18" spans="2:88" ht="38.25" x14ac:dyDescent="0.2">
      <c r="B18" s="91">
        <v>12</v>
      </c>
      <c r="C18" s="94" t="s">
        <v>193</v>
      </c>
      <c r="D18" s="46" t="s">
        <v>194</v>
      </c>
      <c r="E18" s="46" t="s">
        <v>188</v>
      </c>
      <c r="F18" s="46">
        <v>2</v>
      </c>
      <c r="G18" s="89"/>
      <c r="H18" s="112">
        <v>13.193373053674048</v>
      </c>
      <c r="I18" s="112">
        <v>13.261995924696517</v>
      </c>
      <c r="J18" s="112">
        <v>13.328302406283942</v>
      </c>
      <c r="K18" s="112">
        <v>13.395633954263428</v>
      </c>
      <c r="L18" s="112">
        <v>13.45680141665194</v>
      </c>
      <c r="M18" s="112">
        <v>13.52041669664739</v>
      </c>
      <c r="N18" s="112">
        <v>13.579556148383382</v>
      </c>
      <c r="O18" s="112">
        <v>13.636211603696143</v>
      </c>
      <c r="P18" s="112">
        <v>13.691858447988142</v>
      </c>
      <c r="Q18" s="112">
        <v>13.745910720349233</v>
      </c>
      <c r="R18" s="112">
        <v>13.797414683254775</v>
      </c>
      <c r="S18" s="112">
        <v>13.848936398111121</v>
      </c>
      <c r="T18" s="112">
        <v>13.896970403308606</v>
      </c>
      <c r="U18" s="112">
        <v>13.948735820038678</v>
      </c>
      <c r="V18" s="112">
        <v>13.995313922334928</v>
      </c>
      <c r="W18" s="112">
        <v>14.042592943448273</v>
      </c>
      <c r="X18" s="112">
        <v>14.087126772799396</v>
      </c>
      <c r="Y18" s="112">
        <v>14.13388519084863</v>
      </c>
      <c r="Z18" s="112">
        <v>14.175679703867436</v>
      </c>
      <c r="AA18" s="112">
        <v>14.220815997702603</v>
      </c>
      <c r="AB18" s="112">
        <v>14.265536777950174</v>
      </c>
      <c r="AC18" s="112">
        <v>14.310028669602509</v>
      </c>
      <c r="AD18" s="112">
        <v>14.354380660305004</v>
      </c>
      <c r="AE18" s="112">
        <v>14.398468172013141</v>
      </c>
      <c r="AF18" s="112">
        <v>14.443767044655859</v>
      </c>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7"/>
    </row>
    <row r="19" spans="2:88" ht="38.25" x14ac:dyDescent="0.2">
      <c r="B19" s="91">
        <v>13</v>
      </c>
      <c r="C19" s="94" t="s">
        <v>196</v>
      </c>
      <c r="D19" s="46" t="s">
        <v>197</v>
      </c>
      <c r="E19" s="46" t="s">
        <v>198</v>
      </c>
      <c r="F19" s="46">
        <v>1</v>
      </c>
      <c r="G19" s="89"/>
      <c r="H19" s="114">
        <v>2.1935154396215539</v>
      </c>
      <c r="I19" s="114">
        <v>2.1862493805903496</v>
      </c>
      <c r="J19" s="114">
        <v>2.1797078000938894</v>
      </c>
      <c r="K19" s="114">
        <v>2.1734822120743482</v>
      </c>
      <c r="L19" s="114">
        <v>2.1674090684768648</v>
      </c>
      <c r="M19" s="114">
        <v>2.1625172495464469</v>
      </c>
      <c r="N19" s="114">
        <v>2.1573309489319077</v>
      </c>
      <c r="O19" s="114">
        <v>2.1532394317668548</v>
      </c>
      <c r="P19" s="114">
        <v>2.1498562534199128</v>
      </c>
      <c r="Q19" s="114">
        <v>2.1469093549185225</v>
      </c>
      <c r="R19" s="114">
        <v>2.1446338672617493</v>
      </c>
      <c r="S19" s="114">
        <v>2.1374133296246134</v>
      </c>
      <c r="T19" s="114">
        <v>2.1297215560442719</v>
      </c>
      <c r="U19" s="114">
        <v>2.1227039227939954</v>
      </c>
      <c r="V19" s="114">
        <v>2.1149614706546367</v>
      </c>
      <c r="W19" s="114">
        <v>2.1074223358403033</v>
      </c>
      <c r="X19" s="114">
        <v>2.0993757752132924</v>
      </c>
      <c r="Y19" s="114">
        <v>2.0917715343642502</v>
      </c>
      <c r="Z19" s="114">
        <v>2.0835147506796812</v>
      </c>
      <c r="AA19" s="114">
        <v>2.0758687588579616</v>
      </c>
      <c r="AB19" s="114">
        <v>2.068261878397915</v>
      </c>
      <c r="AC19" s="114">
        <v>2.0607223235133549</v>
      </c>
      <c r="AD19" s="114">
        <v>2.0532630448243383</v>
      </c>
      <c r="AE19" s="114">
        <v>2.0458653114214655</v>
      </c>
      <c r="AF19" s="114">
        <v>2.0406987228798221</v>
      </c>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7"/>
    </row>
    <row r="20" spans="2:88" ht="38.25" x14ac:dyDescent="0.2">
      <c r="B20" s="91">
        <v>14</v>
      </c>
      <c r="C20" s="94" t="s">
        <v>200</v>
      </c>
      <c r="D20" s="46" t="s">
        <v>201</v>
      </c>
      <c r="E20" s="46" t="s">
        <v>198</v>
      </c>
      <c r="F20" s="46">
        <v>1</v>
      </c>
      <c r="G20" s="89"/>
      <c r="H20" s="114">
        <v>2.4571806967849152</v>
      </c>
      <c r="I20" s="114">
        <v>2.4500299337903879</v>
      </c>
      <c r="J20" s="114">
        <v>2.4442095698245003</v>
      </c>
      <c r="K20" s="114">
        <v>2.4389898331767803</v>
      </c>
      <c r="L20" s="114">
        <v>2.4343557916199239</v>
      </c>
      <c r="M20" s="114">
        <v>2.4313338151934096</v>
      </c>
      <c r="N20" s="114">
        <v>2.4281719304023945</v>
      </c>
      <c r="O20" s="114">
        <v>2.4265914261819796</v>
      </c>
      <c r="P20" s="114">
        <v>2.4260168233118971</v>
      </c>
      <c r="Q20" s="114">
        <v>2.4260924148241605</v>
      </c>
      <c r="R20" s="114">
        <v>2.4271282041301547</v>
      </c>
      <c r="S20" s="114">
        <v>2.4218402972031376</v>
      </c>
      <c r="T20" s="114">
        <v>2.4160785412998478</v>
      </c>
      <c r="U20" s="114">
        <v>2.4111328903092408</v>
      </c>
      <c r="V20" s="114">
        <v>2.4054072350236302</v>
      </c>
      <c r="W20" s="114">
        <v>2.3999477410740133</v>
      </c>
      <c r="X20" s="114">
        <v>2.3939151923725888</v>
      </c>
      <c r="Y20" s="114">
        <v>2.3884096482073911</v>
      </c>
      <c r="Z20" s="114">
        <v>2.3821751505383109</v>
      </c>
      <c r="AA20" s="114">
        <v>2.3766493449935222</v>
      </c>
      <c r="AB20" s="114">
        <v>2.3711739508629943</v>
      </c>
      <c r="AC20" s="114">
        <v>2.3657766075882987</v>
      </c>
      <c r="AD20" s="114">
        <v>2.3604675028922268</v>
      </c>
      <c r="AE20" s="114">
        <v>2.3552202835761138</v>
      </c>
      <c r="AF20" s="114">
        <v>2.3442754300879387</v>
      </c>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7"/>
    </row>
    <row r="21" spans="2:88" ht="38.25" x14ac:dyDescent="0.2">
      <c r="B21" s="91">
        <v>15</v>
      </c>
      <c r="C21" s="94" t="s">
        <v>203</v>
      </c>
      <c r="D21" s="46" t="s">
        <v>204</v>
      </c>
      <c r="E21" s="46" t="s">
        <v>205</v>
      </c>
      <c r="F21" s="46">
        <v>0</v>
      </c>
      <c r="G21" s="89"/>
      <c r="H21" s="115">
        <v>0.51731925873463958</v>
      </c>
      <c r="I21" s="115">
        <v>0.529843599834106</v>
      </c>
      <c r="J21" s="115">
        <v>0.54172122044241922</v>
      </c>
      <c r="K21" s="115">
        <v>0.5532111469319877</v>
      </c>
      <c r="L21" s="115">
        <v>0.56410800147639117</v>
      </c>
      <c r="M21" s="115">
        <v>0.57453391309615642</v>
      </c>
      <c r="N21" s="115">
        <v>0.58458180645721824</v>
      </c>
      <c r="O21" s="115">
        <v>0.59405932981162513</v>
      </c>
      <c r="P21" s="115">
        <v>0.60312140343901066</v>
      </c>
      <c r="Q21" s="115">
        <v>0.61182267743428131</v>
      </c>
      <c r="R21" s="115">
        <v>0.62010792777385415</v>
      </c>
      <c r="S21" s="115">
        <v>0.62909121058609985</v>
      </c>
      <c r="T21" s="115">
        <v>0.63782470859144991</v>
      </c>
      <c r="U21" s="115">
        <v>0.64631618660441603</v>
      </c>
      <c r="V21" s="115">
        <v>0.65457339922161684</v>
      </c>
      <c r="W21" s="115">
        <v>0.66260362945927354</v>
      </c>
      <c r="X21" s="115">
        <v>0.67044302880688045</v>
      </c>
      <c r="Y21" s="115">
        <v>0.67806757680512209</v>
      </c>
      <c r="Z21" s="115">
        <v>0.68548400446274316</v>
      </c>
      <c r="AA21" s="115">
        <v>0.69269883816046607</v>
      </c>
      <c r="AB21" s="115">
        <v>0.69971818539138542</v>
      </c>
      <c r="AC21" s="115">
        <v>0.70654819112113476</v>
      </c>
      <c r="AD21" s="115">
        <v>0.71319459901693993</v>
      </c>
      <c r="AE21" s="115">
        <v>0.71966276624223868</v>
      </c>
      <c r="AF21" s="115">
        <v>0.72595832414552541</v>
      </c>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row>
    <row r="22" spans="2:88" x14ac:dyDescent="0.2"/>
    <row r="23" spans="2:88" x14ac:dyDescent="0.2"/>
    <row r="24" spans="2:88" x14ac:dyDescent="0.2"/>
    <row r="25" spans="2:88" ht="15" x14ac:dyDescent="0.25">
      <c r="B25" s="52" t="s">
        <v>334</v>
      </c>
      <c r="C25" s="33"/>
    </row>
    <row r="26" spans="2:88" x14ac:dyDescent="0.2">
      <c r="B26" s="33"/>
      <c r="C26" s="33"/>
    </row>
    <row r="27" spans="2:88" x14ac:dyDescent="0.2">
      <c r="B27" s="53"/>
      <c r="C27" s="33" t="s">
        <v>335</v>
      </c>
    </row>
    <row r="28" spans="2:88" x14ac:dyDescent="0.2">
      <c r="B28" s="33"/>
      <c r="C28" s="33"/>
    </row>
    <row r="29" spans="2:88" x14ac:dyDescent="0.2">
      <c r="B29" s="54"/>
      <c r="C29" s="33" t="s">
        <v>336</v>
      </c>
    </row>
    <row r="30" spans="2:88" x14ac:dyDescent="0.2"/>
    <row r="31" spans="2:88" x14ac:dyDescent="0.2"/>
    <row r="32" spans="2:88" x14ac:dyDescent="0.2"/>
    <row r="33" spans="2:9" s="33" customFormat="1" ht="15" x14ac:dyDescent="0.25">
      <c r="B33" s="143" t="s">
        <v>339</v>
      </c>
      <c r="C33" s="144"/>
      <c r="D33" s="144"/>
      <c r="E33" s="144"/>
      <c r="F33" s="144"/>
      <c r="G33" s="144"/>
      <c r="H33" s="144"/>
      <c r="I33" s="145"/>
    </row>
    <row r="34" spans="2:9" x14ac:dyDescent="0.2"/>
    <row r="35" spans="2:9" s="14" customFormat="1" ht="13.5" x14ac:dyDescent="0.2">
      <c r="B35" s="88" t="s">
        <v>332</v>
      </c>
      <c r="C35" s="146" t="s">
        <v>330</v>
      </c>
      <c r="D35" s="146"/>
      <c r="E35" s="146"/>
      <c r="F35" s="146"/>
      <c r="G35" s="146"/>
      <c r="H35" s="146"/>
      <c r="I35" s="146"/>
    </row>
    <row r="36" spans="2:9" s="14" customFormat="1" ht="89.65" customHeight="1" x14ac:dyDescent="0.2">
      <c r="B36" s="64">
        <v>1</v>
      </c>
      <c r="C36" s="139" t="s">
        <v>159</v>
      </c>
      <c r="D36" s="126"/>
      <c r="E36" s="126"/>
      <c r="F36" s="126"/>
      <c r="G36" s="126"/>
      <c r="H36" s="126"/>
      <c r="I36" s="126"/>
    </row>
    <row r="37" spans="2:9" s="14" customFormat="1" ht="76.5" customHeight="1" x14ac:dyDescent="0.2">
      <c r="B37" s="64">
        <f>B36+1</f>
        <v>2</v>
      </c>
      <c r="C37" s="127" t="s">
        <v>162</v>
      </c>
      <c r="D37" s="128"/>
      <c r="E37" s="128"/>
      <c r="F37" s="128"/>
      <c r="G37" s="128"/>
      <c r="H37" s="128"/>
      <c r="I37" s="129"/>
    </row>
    <row r="38" spans="2:9" s="14" customFormat="1" ht="58.15" customHeight="1" x14ac:dyDescent="0.2">
      <c r="B38" s="64">
        <f t="shared" ref="B38:B50" si="0">B37+1</f>
        <v>3</v>
      </c>
      <c r="C38" s="127" t="s">
        <v>165</v>
      </c>
      <c r="D38" s="128"/>
      <c r="E38" s="128"/>
      <c r="F38" s="128"/>
      <c r="G38" s="128"/>
      <c r="H38" s="128"/>
      <c r="I38" s="129"/>
    </row>
    <row r="39" spans="2:9" s="14" customFormat="1" ht="73.150000000000006" customHeight="1" x14ac:dyDescent="0.2">
      <c r="B39" s="64">
        <f t="shared" si="0"/>
        <v>4</v>
      </c>
      <c r="C39" s="127" t="s">
        <v>168</v>
      </c>
      <c r="D39" s="128"/>
      <c r="E39" s="128"/>
      <c r="F39" s="128"/>
      <c r="G39" s="128"/>
      <c r="H39" s="128"/>
      <c r="I39" s="129"/>
    </row>
    <row r="40" spans="2:9" s="14" customFormat="1" ht="59.65" customHeight="1" x14ac:dyDescent="0.2">
      <c r="B40" s="64">
        <f t="shared" si="0"/>
        <v>5</v>
      </c>
      <c r="C40" s="127" t="s">
        <v>172</v>
      </c>
      <c r="D40" s="128"/>
      <c r="E40" s="128"/>
      <c r="F40" s="128"/>
      <c r="G40" s="128"/>
      <c r="H40" s="128"/>
      <c r="I40" s="129"/>
    </row>
    <row r="41" spans="2:9" s="14" customFormat="1" ht="52.15" customHeight="1" x14ac:dyDescent="0.2">
      <c r="B41" s="64">
        <f t="shared" si="0"/>
        <v>6</v>
      </c>
      <c r="C41" s="127" t="s">
        <v>175</v>
      </c>
      <c r="D41" s="128"/>
      <c r="E41" s="128"/>
      <c r="F41" s="128"/>
      <c r="G41" s="128"/>
      <c r="H41" s="128"/>
      <c r="I41" s="129"/>
    </row>
    <row r="42" spans="2:9" s="14" customFormat="1" ht="54.4" customHeight="1" x14ac:dyDescent="0.2">
      <c r="B42" s="64">
        <f t="shared" si="0"/>
        <v>7</v>
      </c>
      <c r="C42" s="127" t="s">
        <v>178</v>
      </c>
      <c r="D42" s="128"/>
      <c r="E42" s="128"/>
      <c r="F42" s="128"/>
      <c r="G42" s="128"/>
      <c r="H42" s="128"/>
      <c r="I42" s="129"/>
    </row>
    <row r="43" spans="2:9" s="14" customFormat="1" ht="67.150000000000006" customHeight="1" x14ac:dyDescent="0.2">
      <c r="B43" s="64">
        <f t="shared" si="0"/>
        <v>8</v>
      </c>
      <c r="C43" s="127" t="s">
        <v>181</v>
      </c>
      <c r="D43" s="128"/>
      <c r="E43" s="128"/>
      <c r="F43" s="128"/>
      <c r="G43" s="128"/>
      <c r="H43" s="128"/>
      <c r="I43" s="129"/>
    </row>
    <row r="44" spans="2:9" s="14" customFormat="1" ht="67.150000000000006" customHeight="1" x14ac:dyDescent="0.2">
      <c r="B44" s="64">
        <f t="shared" si="0"/>
        <v>9</v>
      </c>
      <c r="C44" s="127" t="s">
        <v>185</v>
      </c>
      <c r="D44" s="128"/>
      <c r="E44" s="128"/>
      <c r="F44" s="128"/>
      <c r="G44" s="128"/>
      <c r="H44" s="128"/>
      <c r="I44" s="129"/>
    </row>
    <row r="45" spans="2:9" s="14" customFormat="1" ht="56.65" customHeight="1" x14ac:dyDescent="0.2">
      <c r="B45" s="64">
        <f t="shared" si="0"/>
        <v>10</v>
      </c>
      <c r="C45" s="127" t="s">
        <v>189</v>
      </c>
      <c r="D45" s="128"/>
      <c r="E45" s="128"/>
      <c r="F45" s="128"/>
      <c r="G45" s="128"/>
      <c r="H45" s="128"/>
      <c r="I45" s="129"/>
    </row>
    <row r="46" spans="2:9" s="14" customFormat="1" ht="94.9" customHeight="1" x14ac:dyDescent="0.2">
      <c r="B46" s="64">
        <f t="shared" si="0"/>
        <v>11</v>
      </c>
      <c r="C46" s="127" t="s">
        <v>192</v>
      </c>
      <c r="D46" s="128"/>
      <c r="E46" s="128"/>
      <c r="F46" s="128"/>
      <c r="G46" s="128"/>
      <c r="H46" s="128"/>
      <c r="I46" s="129"/>
    </row>
    <row r="47" spans="2:9" s="14" customFormat="1" ht="47.65" customHeight="1" x14ac:dyDescent="0.2">
      <c r="B47" s="64">
        <f t="shared" si="0"/>
        <v>12</v>
      </c>
      <c r="C47" s="127" t="s">
        <v>195</v>
      </c>
      <c r="D47" s="128"/>
      <c r="E47" s="128"/>
      <c r="F47" s="128"/>
      <c r="G47" s="128"/>
      <c r="H47" s="128"/>
      <c r="I47" s="129"/>
    </row>
    <row r="48" spans="2:9" s="14" customFormat="1" ht="46.9" customHeight="1" x14ac:dyDescent="0.2">
      <c r="B48" s="64">
        <f t="shared" si="0"/>
        <v>13</v>
      </c>
      <c r="C48" s="127" t="s">
        <v>199</v>
      </c>
      <c r="D48" s="128"/>
      <c r="E48" s="128"/>
      <c r="F48" s="128"/>
      <c r="G48" s="128"/>
      <c r="H48" s="128"/>
      <c r="I48" s="129"/>
    </row>
    <row r="49" spans="2:9" s="14" customFormat="1" ht="31.15" customHeight="1" x14ac:dyDescent="0.2">
      <c r="B49" s="64">
        <f t="shared" si="0"/>
        <v>14</v>
      </c>
      <c r="C49" s="127" t="s">
        <v>202</v>
      </c>
      <c r="D49" s="128"/>
      <c r="E49" s="128"/>
      <c r="F49" s="128"/>
      <c r="G49" s="128"/>
      <c r="H49" s="128"/>
      <c r="I49" s="129"/>
    </row>
    <row r="50" spans="2:9" s="14" customFormat="1" ht="48.4" customHeight="1" x14ac:dyDescent="0.2">
      <c r="B50" s="64">
        <f t="shared" si="0"/>
        <v>15</v>
      </c>
      <c r="C50" s="127" t="s">
        <v>206</v>
      </c>
      <c r="D50" s="128"/>
      <c r="E50" s="128"/>
      <c r="F50" s="128"/>
      <c r="G50" s="128"/>
      <c r="H50" s="128"/>
      <c r="I50" s="129"/>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GOmq3K6mFgkzavLSzgZvHxaIQ6wTKS9jVF8EyWaRisYtQd0Kfm3muqjlx9VILB6EN4YCM13g9E8flqX1BsDH8g==" saltValue="Ja3oFOiQSwNIxDd0k1FaY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G21" sqref="G21"/>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A1" s="33"/>
      <c r="B1" s="155" t="s">
        <v>207</v>
      </c>
      <c r="C1" s="155"/>
      <c r="D1" s="155"/>
      <c r="E1" s="155"/>
      <c r="F1" s="155"/>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15" thickBot="1" x14ac:dyDescent="0.25">
      <c r="A2" s="36"/>
      <c r="B2" s="36"/>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ht="17.25" thickBot="1" x14ac:dyDescent="0.25">
      <c r="A3" s="36"/>
      <c r="B3" s="130" t="s">
        <v>2</v>
      </c>
      <c r="C3" s="131"/>
      <c r="D3" s="147" t="str">
        <f>'Cover sheet'!C5</f>
        <v>Hafren Dyfrdwy</v>
      </c>
      <c r="E3" s="148"/>
      <c r="F3" s="149"/>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88" ht="17.25" thickBot="1" x14ac:dyDescent="0.25">
      <c r="A4" s="36"/>
      <c r="B4" s="96" t="s">
        <v>328</v>
      </c>
      <c r="C4" s="96"/>
      <c r="D4" s="147" t="str">
        <f>'Cover sheet'!C6</f>
        <v>Llanfyllin</v>
      </c>
      <c r="E4" s="148"/>
      <c r="F4" s="149"/>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88" ht="16.5" thickBot="1" x14ac:dyDescent="0.35">
      <c r="A5" s="36"/>
      <c r="B5" s="36"/>
      <c r="C5" s="40"/>
      <c r="D5" s="40"/>
      <c r="E5" s="36"/>
      <c r="F5" s="36"/>
      <c r="G5" s="89"/>
      <c r="H5" s="151" t="s">
        <v>56</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57</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33"/>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51" x14ac:dyDescent="0.2">
      <c r="B7" s="91">
        <v>1</v>
      </c>
      <c r="C7" s="92" t="s">
        <v>208</v>
      </c>
      <c r="D7" s="79" t="s">
        <v>209</v>
      </c>
      <c r="E7" s="79" t="s">
        <v>45</v>
      </c>
      <c r="F7" s="79">
        <v>2</v>
      </c>
      <c r="G7" s="89"/>
      <c r="H7" s="112">
        <v>5.5424352617256254</v>
      </c>
      <c r="I7" s="112">
        <v>5.5506206880410129</v>
      </c>
      <c r="J7" s="112">
        <v>5.5571447502253974</v>
      </c>
      <c r="K7" s="112">
        <v>5.563825276556245</v>
      </c>
      <c r="L7" s="112">
        <v>5.566202805056097</v>
      </c>
      <c r="M7" s="112">
        <v>5.5741818754851167</v>
      </c>
      <c r="N7" s="112">
        <v>5.5788268847651601</v>
      </c>
      <c r="O7" s="112">
        <v>5.5834320074326698</v>
      </c>
      <c r="P7" s="112">
        <v>5.5851467034829678</v>
      </c>
      <c r="Q7" s="112">
        <v>5.5932021282129973</v>
      </c>
      <c r="R7" s="112">
        <v>5.5941706951778443</v>
      </c>
      <c r="S7" s="112">
        <v>5.5962217142244004</v>
      </c>
      <c r="T7" s="112">
        <v>5.5948284046527714</v>
      </c>
      <c r="U7" s="112">
        <v>5.5999727516605304</v>
      </c>
      <c r="V7" s="112">
        <v>5.6014611511154326</v>
      </c>
      <c r="W7" s="112">
        <v>5.6046210785866108</v>
      </c>
      <c r="X7" s="112">
        <v>5.6045810365801554</v>
      </c>
      <c r="Y7" s="112">
        <v>5.6112657676927338</v>
      </c>
      <c r="Z7" s="112">
        <v>5.6143979537354962</v>
      </c>
      <c r="AA7" s="112">
        <v>5.617880381195075</v>
      </c>
      <c r="AB7" s="112">
        <v>5.6181897655225894</v>
      </c>
      <c r="AC7" s="112">
        <v>5.6248734834443104</v>
      </c>
      <c r="AD7" s="112">
        <v>5.6285784831819452</v>
      </c>
      <c r="AE7" s="112">
        <v>5.632277556960668</v>
      </c>
      <c r="AF7" s="112">
        <v>5.633077346749193</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51" x14ac:dyDescent="0.2">
      <c r="B8" s="91">
        <f>B7+1</f>
        <v>2</v>
      </c>
      <c r="C8" s="94" t="s">
        <v>211</v>
      </c>
      <c r="D8" s="46" t="s">
        <v>212</v>
      </c>
      <c r="E8" s="46" t="s">
        <v>45</v>
      </c>
      <c r="F8" s="46">
        <v>2</v>
      </c>
      <c r="G8" s="89"/>
      <c r="H8" s="112">
        <v>0</v>
      </c>
      <c r="I8" s="112">
        <v>0</v>
      </c>
      <c r="J8" s="112">
        <v>0</v>
      </c>
      <c r="K8" s="112">
        <v>0</v>
      </c>
      <c r="L8" s="112">
        <v>0</v>
      </c>
      <c r="M8" s="112">
        <v>0</v>
      </c>
      <c r="N8" s="112">
        <v>0</v>
      </c>
      <c r="O8" s="112">
        <v>0</v>
      </c>
      <c r="P8" s="112">
        <v>0</v>
      </c>
      <c r="Q8" s="112">
        <v>0</v>
      </c>
      <c r="R8" s="112">
        <v>0</v>
      </c>
      <c r="S8" s="112">
        <v>0</v>
      </c>
      <c r="T8" s="112">
        <v>0</v>
      </c>
      <c r="U8" s="112">
        <v>0</v>
      </c>
      <c r="V8" s="112">
        <v>0</v>
      </c>
      <c r="W8" s="112">
        <v>0</v>
      </c>
      <c r="X8" s="112">
        <v>0</v>
      </c>
      <c r="Y8" s="112">
        <v>0</v>
      </c>
      <c r="Z8" s="112">
        <v>0</v>
      </c>
      <c r="AA8" s="112">
        <v>0</v>
      </c>
      <c r="AB8" s="112">
        <v>0</v>
      </c>
      <c r="AC8" s="112">
        <v>0</v>
      </c>
      <c r="AD8" s="112">
        <v>0</v>
      </c>
      <c r="AE8" s="112">
        <v>0</v>
      </c>
      <c r="AF8" s="112">
        <v>0</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1:88" ht="51" x14ac:dyDescent="0.2">
      <c r="B9" s="91">
        <f t="shared" ref="B9:B11" si="0">B8+1</f>
        <v>3</v>
      </c>
      <c r="C9" s="94" t="s">
        <v>214</v>
      </c>
      <c r="D9" s="46" t="s">
        <v>215</v>
      </c>
      <c r="E9" s="46" t="s">
        <v>45</v>
      </c>
      <c r="F9" s="46">
        <v>2</v>
      </c>
      <c r="G9" s="89"/>
      <c r="H9" s="112">
        <v>6.749550000000001</v>
      </c>
      <c r="I9" s="112">
        <v>6.749550000000001</v>
      </c>
      <c r="J9" s="112">
        <v>6.749550000000001</v>
      </c>
      <c r="K9" s="112">
        <v>6.749550000000001</v>
      </c>
      <c r="L9" s="112">
        <v>6.749550000000001</v>
      </c>
      <c r="M9" s="112">
        <v>6.749550000000001</v>
      </c>
      <c r="N9" s="112">
        <v>6.749550000000001</v>
      </c>
      <c r="O9" s="112">
        <v>6.749550000000001</v>
      </c>
      <c r="P9" s="112">
        <v>6.749550000000001</v>
      </c>
      <c r="Q9" s="112">
        <v>6.749550000000001</v>
      </c>
      <c r="R9" s="112">
        <v>6.749550000000001</v>
      </c>
      <c r="S9" s="112">
        <v>6.749550000000001</v>
      </c>
      <c r="T9" s="112">
        <v>6.749550000000001</v>
      </c>
      <c r="U9" s="112">
        <v>6.749550000000001</v>
      </c>
      <c r="V9" s="112">
        <v>6.749550000000001</v>
      </c>
      <c r="W9" s="112">
        <v>6.749550000000001</v>
      </c>
      <c r="X9" s="112">
        <v>6.749550000000001</v>
      </c>
      <c r="Y9" s="112">
        <v>6.749550000000001</v>
      </c>
      <c r="Z9" s="112">
        <v>6.749550000000001</v>
      </c>
      <c r="AA9" s="112">
        <v>6.749550000000001</v>
      </c>
      <c r="AB9" s="112">
        <v>6.749550000000001</v>
      </c>
      <c r="AC9" s="112">
        <v>6.749550000000001</v>
      </c>
      <c r="AD9" s="112">
        <v>6.749550000000001</v>
      </c>
      <c r="AE9" s="112">
        <v>6.749550000000001</v>
      </c>
      <c r="AF9" s="112">
        <v>6.749550000000001</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1:88" ht="51" x14ac:dyDescent="0.2">
      <c r="B10" s="91">
        <f t="shared" si="0"/>
        <v>4</v>
      </c>
      <c r="C10" s="94" t="s">
        <v>217</v>
      </c>
      <c r="D10" s="46" t="s">
        <v>218</v>
      </c>
      <c r="E10" s="46" t="s">
        <v>45</v>
      </c>
      <c r="F10" s="46">
        <v>2</v>
      </c>
      <c r="G10" s="89"/>
      <c r="H10" s="112">
        <v>0</v>
      </c>
      <c r="I10" s="112">
        <v>0</v>
      </c>
      <c r="J10" s="112">
        <v>0</v>
      </c>
      <c r="K10" s="112">
        <v>0</v>
      </c>
      <c r="L10" s="112">
        <v>0</v>
      </c>
      <c r="M10" s="112">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0</v>
      </c>
      <c r="AF10" s="112">
        <v>0</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1:88" ht="51" x14ac:dyDescent="0.2">
      <c r="B11" s="91">
        <f t="shared" si="0"/>
        <v>5</v>
      </c>
      <c r="C11" s="94" t="s">
        <v>220</v>
      </c>
      <c r="D11" s="46" t="s">
        <v>221</v>
      </c>
      <c r="E11" s="46" t="s">
        <v>45</v>
      </c>
      <c r="F11" s="46">
        <v>2</v>
      </c>
      <c r="G11" s="89"/>
      <c r="H11" s="112">
        <v>1.2071147382743757</v>
      </c>
      <c r="I11" s="112">
        <v>1.1989293119589881</v>
      </c>
      <c r="J11" s="112">
        <v>1.1924052497746036</v>
      </c>
      <c r="K11" s="112">
        <v>1.185724723443756</v>
      </c>
      <c r="L11" s="112">
        <v>1.1833471949439041</v>
      </c>
      <c r="M11" s="112">
        <v>1.1753681245148844</v>
      </c>
      <c r="N11" s="112">
        <v>1.170723115234841</v>
      </c>
      <c r="O11" s="112">
        <v>1.1661179925673313</v>
      </c>
      <c r="P11" s="112">
        <v>1.1644032965170332</v>
      </c>
      <c r="Q11" s="112">
        <v>1.1563478717870037</v>
      </c>
      <c r="R11" s="112">
        <v>1.1553793048221568</v>
      </c>
      <c r="S11" s="112">
        <v>1.1533282857756006</v>
      </c>
      <c r="T11" s="112">
        <v>1.1547215953472296</v>
      </c>
      <c r="U11" s="112">
        <v>1.1495772483394706</v>
      </c>
      <c r="V11" s="112">
        <v>1.1480888488845684</v>
      </c>
      <c r="W11" s="112">
        <v>1.1449289214133902</v>
      </c>
      <c r="X11" s="112">
        <v>1.1449689634198457</v>
      </c>
      <c r="Y11" s="112">
        <v>1.1382842323072673</v>
      </c>
      <c r="Z11" s="112">
        <v>1.1351520462645048</v>
      </c>
      <c r="AA11" s="112">
        <v>1.131669618804926</v>
      </c>
      <c r="AB11" s="112">
        <v>1.1313602344774116</v>
      </c>
      <c r="AC11" s="112">
        <v>1.1246765165556907</v>
      </c>
      <c r="AD11" s="112">
        <v>1.1209715168180558</v>
      </c>
      <c r="AE11" s="112">
        <v>1.117272443039333</v>
      </c>
      <c r="AF11" s="112">
        <v>1.116472653250808</v>
      </c>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row>
    <row r="12" spans="1:88" ht="13.9" customHeight="1" x14ac:dyDescent="0.2"/>
    <row r="13" spans="1:88" ht="13.9" customHeight="1" x14ac:dyDescent="0.2"/>
    <row r="14" spans="1:88" ht="13.9" customHeight="1" x14ac:dyDescent="0.2"/>
    <row r="15" spans="1:88" ht="13.9" customHeight="1" x14ac:dyDescent="0.25">
      <c r="B15" s="52" t="s">
        <v>334</v>
      </c>
      <c r="C15" s="33"/>
    </row>
    <row r="16" spans="1:88" ht="13.9" customHeight="1" x14ac:dyDescent="0.2">
      <c r="B16" s="33"/>
      <c r="C16" s="33"/>
    </row>
    <row r="17" spans="2:9" ht="13.9" customHeight="1" x14ac:dyDescent="0.2">
      <c r="B17" s="53"/>
      <c r="C17" s="33" t="s">
        <v>335</v>
      </c>
    </row>
    <row r="18" spans="2:9" ht="13.9" customHeight="1" x14ac:dyDescent="0.2">
      <c r="B18" s="33"/>
      <c r="C18" s="33"/>
    </row>
    <row r="19" spans="2:9" ht="13.9" customHeight="1" x14ac:dyDescent="0.2">
      <c r="B19" s="54"/>
      <c r="C19" s="33" t="s">
        <v>336</v>
      </c>
    </row>
    <row r="20" spans="2:9" ht="13.9" customHeight="1" x14ac:dyDescent="0.2"/>
    <row r="21" spans="2:9" ht="13.9" customHeight="1" x14ac:dyDescent="0.2"/>
    <row r="22" spans="2:9" ht="13.9" customHeight="1" x14ac:dyDescent="0.2"/>
    <row r="23" spans="2:9" s="33" customFormat="1" ht="13.9" customHeight="1" x14ac:dyDescent="0.25">
      <c r="B23" s="143" t="s">
        <v>340</v>
      </c>
      <c r="C23" s="144"/>
      <c r="D23" s="144"/>
      <c r="E23" s="144"/>
      <c r="F23" s="144"/>
      <c r="G23" s="144"/>
      <c r="H23" s="144"/>
      <c r="I23" s="145"/>
    </row>
    <row r="24" spans="2:9" ht="13.9" customHeight="1" x14ac:dyDescent="0.2"/>
    <row r="25" spans="2:9" s="14" customFormat="1" ht="13.5" x14ac:dyDescent="0.2">
      <c r="B25" s="88" t="s">
        <v>332</v>
      </c>
      <c r="C25" s="146" t="s">
        <v>330</v>
      </c>
      <c r="D25" s="146"/>
      <c r="E25" s="146"/>
      <c r="F25" s="146"/>
      <c r="G25" s="146"/>
      <c r="H25" s="146"/>
      <c r="I25" s="146"/>
    </row>
    <row r="26" spans="2:9" s="14" customFormat="1" ht="72.400000000000006" customHeight="1" x14ac:dyDescent="0.2">
      <c r="B26" s="64">
        <v>1</v>
      </c>
      <c r="C26" s="139" t="s">
        <v>210</v>
      </c>
      <c r="D26" s="126"/>
      <c r="E26" s="126"/>
      <c r="F26" s="126"/>
      <c r="G26" s="126"/>
      <c r="H26" s="126"/>
      <c r="I26" s="126"/>
    </row>
    <row r="27" spans="2:9" s="14" customFormat="1" ht="54" customHeight="1" x14ac:dyDescent="0.2">
      <c r="B27" s="64">
        <v>2</v>
      </c>
      <c r="C27" s="139" t="s">
        <v>213</v>
      </c>
      <c r="D27" s="126"/>
      <c r="E27" s="126"/>
      <c r="F27" s="126"/>
      <c r="G27" s="126"/>
      <c r="H27" s="126"/>
      <c r="I27" s="126"/>
    </row>
    <row r="28" spans="2:9" s="14" customFormat="1" ht="54" customHeight="1" x14ac:dyDescent="0.2">
      <c r="B28" s="64">
        <v>3</v>
      </c>
      <c r="C28" s="139" t="s">
        <v>216</v>
      </c>
      <c r="D28" s="126"/>
      <c r="E28" s="126"/>
      <c r="F28" s="126"/>
      <c r="G28" s="126"/>
      <c r="H28" s="126"/>
      <c r="I28" s="126"/>
    </row>
    <row r="29" spans="2:9" s="14" customFormat="1" ht="54" customHeight="1" x14ac:dyDescent="0.2">
      <c r="B29" s="64">
        <v>4</v>
      </c>
      <c r="C29" s="139" t="s">
        <v>219</v>
      </c>
      <c r="D29" s="126"/>
      <c r="E29" s="126"/>
      <c r="F29" s="126"/>
      <c r="G29" s="126"/>
      <c r="H29" s="126"/>
      <c r="I29" s="126"/>
    </row>
    <row r="30" spans="2:9" s="14" customFormat="1" ht="54" customHeight="1" x14ac:dyDescent="0.2">
      <c r="B30" s="64">
        <v>5</v>
      </c>
      <c r="C30" s="139" t="s">
        <v>222</v>
      </c>
      <c r="D30" s="126"/>
      <c r="E30" s="126"/>
      <c r="F30" s="126"/>
      <c r="G30" s="126"/>
      <c r="H30" s="126"/>
      <c r="I30" s="126"/>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6Eh1Mc8oHGIW1fLKRKyF0RRzwf/YXyCK8R6Q+Csu9hM7TcZQh9FSmHdm6YlMWwCtG5j++nmvnFHVCrELYna85A==" saltValue="Sp11YQs0wsa6ij1grMSdrQ=="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C19" sqref="C1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A1" s="33"/>
      <c r="B1" s="8" t="s">
        <v>223</v>
      </c>
      <c r="C1" s="8"/>
      <c r="D1" s="31"/>
      <c r="E1" s="32"/>
      <c r="F1" s="31"/>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15" thickBot="1" x14ac:dyDescent="0.25">
      <c r="A2" s="36"/>
      <c r="B2" s="36"/>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ht="17.25" thickBot="1" x14ac:dyDescent="0.25">
      <c r="A3" s="36"/>
      <c r="B3" s="130" t="s">
        <v>2</v>
      </c>
      <c r="C3" s="131"/>
      <c r="D3" s="147" t="str">
        <f>'Cover sheet'!C5</f>
        <v>Hafren Dyfrdwy</v>
      </c>
      <c r="E3" s="148"/>
      <c r="F3" s="149"/>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88" ht="17.25" thickBot="1" x14ac:dyDescent="0.25">
      <c r="A4" s="36"/>
      <c r="B4" s="130" t="s">
        <v>328</v>
      </c>
      <c r="C4" s="131"/>
      <c r="D4" s="147" t="str">
        <f>'Cover sheet'!C6</f>
        <v>Llanfyllin</v>
      </c>
      <c r="E4" s="148"/>
      <c r="F4" s="149"/>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88" ht="16.5" thickBot="1" x14ac:dyDescent="0.35">
      <c r="A5" s="36"/>
      <c r="B5" s="36"/>
      <c r="C5" s="40"/>
      <c r="D5" s="40"/>
      <c r="E5" s="36"/>
      <c r="F5" s="36"/>
      <c r="G5" s="89"/>
      <c r="H5" s="151" t="s">
        <v>56</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57</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33"/>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51.75" customHeight="1" x14ac:dyDescent="0.2">
      <c r="B7" s="91">
        <v>1</v>
      </c>
      <c r="C7" s="92" t="s">
        <v>139</v>
      </c>
      <c r="D7" s="79" t="s">
        <v>224</v>
      </c>
      <c r="E7" s="79" t="s">
        <v>45</v>
      </c>
      <c r="F7" s="79">
        <v>2</v>
      </c>
      <c r="G7" s="89"/>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12">
        <v>0</v>
      </c>
      <c r="AD7" s="112">
        <v>0</v>
      </c>
      <c r="AE7" s="112">
        <v>0</v>
      </c>
      <c r="AF7" s="112">
        <v>0</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57.4" customHeight="1" x14ac:dyDescent="0.2">
      <c r="B8" s="91">
        <v>2</v>
      </c>
      <c r="C8" s="94" t="s">
        <v>150</v>
      </c>
      <c r="D8" s="46" t="s">
        <v>226</v>
      </c>
      <c r="E8" s="46" t="s">
        <v>45</v>
      </c>
      <c r="F8" s="46">
        <v>2</v>
      </c>
      <c r="G8" s="89"/>
      <c r="H8" s="112">
        <v>0</v>
      </c>
      <c r="I8" s="112">
        <v>0</v>
      </c>
      <c r="J8" s="112">
        <v>0</v>
      </c>
      <c r="K8" s="112">
        <v>0</v>
      </c>
      <c r="L8" s="112">
        <v>0</v>
      </c>
      <c r="M8" s="112">
        <v>0</v>
      </c>
      <c r="N8" s="112">
        <v>0</v>
      </c>
      <c r="O8" s="112">
        <v>0</v>
      </c>
      <c r="P8" s="112">
        <v>0</v>
      </c>
      <c r="Q8" s="112">
        <v>0</v>
      </c>
      <c r="R8" s="112">
        <v>0</v>
      </c>
      <c r="S8" s="112">
        <v>0</v>
      </c>
      <c r="T8" s="112">
        <v>0</v>
      </c>
      <c r="U8" s="112">
        <v>0</v>
      </c>
      <c r="V8" s="112">
        <v>0</v>
      </c>
      <c r="W8" s="112">
        <v>0</v>
      </c>
      <c r="X8" s="112">
        <v>0</v>
      </c>
      <c r="Y8" s="112">
        <v>0</v>
      </c>
      <c r="Z8" s="112">
        <v>0</v>
      </c>
      <c r="AA8" s="112">
        <v>0</v>
      </c>
      <c r="AB8" s="112">
        <v>0</v>
      </c>
      <c r="AC8" s="112">
        <v>0</v>
      </c>
      <c r="AD8" s="112">
        <v>0</v>
      </c>
      <c r="AE8" s="112">
        <v>0</v>
      </c>
      <c r="AF8" s="112">
        <v>0</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1:88" ht="59.65" customHeight="1" x14ac:dyDescent="0.2">
      <c r="B9" s="91">
        <v>3</v>
      </c>
      <c r="C9" s="94" t="s">
        <v>153</v>
      </c>
      <c r="D9" s="46" t="s">
        <v>228</v>
      </c>
      <c r="E9" s="46" t="s">
        <v>45</v>
      </c>
      <c r="F9" s="46">
        <v>2</v>
      </c>
      <c r="G9" s="89"/>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12">
        <v>0</v>
      </c>
      <c r="AD9" s="112">
        <v>0</v>
      </c>
      <c r="AE9" s="112">
        <v>0</v>
      </c>
      <c r="AF9" s="112">
        <v>0</v>
      </c>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row>
    <row r="10" spans="1:88" x14ac:dyDescent="0.2"/>
    <row r="11" spans="1:88" x14ac:dyDescent="0.2"/>
    <row r="12" spans="1:88" x14ac:dyDescent="0.2"/>
    <row r="13" spans="1:88" ht="15" x14ac:dyDescent="0.25">
      <c r="B13" s="52" t="s">
        <v>334</v>
      </c>
      <c r="C13" s="33"/>
    </row>
    <row r="14" spans="1:88" x14ac:dyDescent="0.2">
      <c r="B14" s="33"/>
      <c r="C14" s="33"/>
    </row>
    <row r="15" spans="1:88" x14ac:dyDescent="0.2">
      <c r="B15" s="53"/>
      <c r="C15" s="33" t="s">
        <v>335</v>
      </c>
    </row>
    <row r="16" spans="1:88" x14ac:dyDescent="0.2">
      <c r="B16" s="33"/>
      <c r="C16" s="33"/>
    </row>
    <row r="17" spans="2:9" x14ac:dyDescent="0.2">
      <c r="B17" s="54"/>
      <c r="C17" s="33" t="s">
        <v>336</v>
      </c>
    </row>
    <row r="18" spans="2:9" x14ac:dyDescent="0.2"/>
    <row r="19" spans="2:9" x14ac:dyDescent="0.2"/>
    <row r="20" spans="2:9" x14ac:dyDescent="0.2"/>
    <row r="21" spans="2:9" s="33" customFormat="1" ht="15" x14ac:dyDescent="0.25">
      <c r="B21" s="143" t="s">
        <v>341</v>
      </c>
      <c r="C21" s="144"/>
      <c r="D21" s="144"/>
      <c r="E21" s="144"/>
      <c r="F21" s="144"/>
      <c r="G21" s="144"/>
      <c r="H21" s="144"/>
      <c r="I21" s="145"/>
    </row>
    <row r="22" spans="2:9" x14ac:dyDescent="0.2"/>
    <row r="23" spans="2:9" s="14" customFormat="1" ht="13.5" x14ac:dyDescent="0.2">
      <c r="B23" s="88" t="s">
        <v>332</v>
      </c>
      <c r="C23" s="146" t="s">
        <v>330</v>
      </c>
      <c r="D23" s="146"/>
      <c r="E23" s="146"/>
      <c r="F23" s="146"/>
      <c r="G23" s="146"/>
      <c r="H23" s="146"/>
      <c r="I23" s="146"/>
    </row>
    <row r="24" spans="2:9" s="14" customFormat="1" ht="75.400000000000006" customHeight="1" x14ac:dyDescent="0.2">
      <c r="B24" s="64">
        <v>1</v>
      </c>
      <c r="C24" s="139" t="s">
        <v>225</v>
      </c>
      <c r="D24" s="126"/>
      <c r="E24" s="126"/>
      <c r="F24" s="126"/>
      <c r="G24" s="126"/>
      <c r="H24" s="126"/>
      <c r="I24" s="126"/>
    </row>
    <row r="25" spans="2:9" s="14" customFormat="1" ht="118.5" customHeight="1" x14ac:dyDescent="0.2">
      <c r="B25" s="64">
        <v>2</v>
      </c>
      <c r="C25" s="139" t="s">
        <v>227</v>
      </c>
      <c r="D25" s="126"/>
      <c r="E25" s="126"/>
      <c r="F25" s="126"/>
      <c r="G25" s="126"/>
      <c r="H25" s="126"/>
      <c r="I25" s="126"/>
    </row>
    <row r="26" spans="2:9" s="14" customFormat="1" ht="85.5" customHeight="1" x14ac:dyDescent="0.2">
      <c r="B26" s="64">
        <v>3</v>
      </c>
      <c r="C26" s="139" t="s">
        <v>229</v>
      </c>
      <c r="D26" s="126"/>
      <c r="E26" s="126"/>
      <c r="F26" s="126"/>
      <c r="G26" s="126"/>
      <c r="H26" s="126"/>
      <c r="I26" s="126"/>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8z2MbjdB1wKsfH5oGH5gN99noqS5TnxkjzfHabEMfX4++CHHESMh/+8kbTEVhS8h6Z0EwbI5Md9XYkU91n0mvA==" saltValue="u9c49BeaQfJJx8ohvpapRw=="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B3" sqref="B3:C3"/>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5" t="s">
        <v>230</v>
      </c>
      <c r="C1" s="155"/>
      <c r="D1" s="155"/>
      <c r="E1" s="155"/>
      <c r="F1" s="155"/>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2:88" ht="15" thickBot="1" x14ac:dyDescent="0.25">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2:88" ht="17.25" thickBot="1" x14ac:dyDescent="0.25">
      <c r="B3" s="130" t="s">
        <v>2</v>
      </c>
      <c r="C3" s="131"/>
      <c r="D3" s="147" t="str">
        <f>'Cover sheet'!C5</f>
        <v>Hafren Dyfrdwy</v>
      </c>
      <c r="E3" s="148"/>
      <c r="F3" s="149"/>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2:88" ht="17.25" thickBot="1" x14ac:dyDescent="0.25">
      <c r="B4" s="130" t="s">
        <v>328</v>
      </c>
      <c r="C4" s="131"/>
      <c r="D4" s="147" t="str">
        <f>'Cover sheet'!C6</f>
        <v>Llanfyllin</v>
      </c>
      <c r="E4" s="148"/>
      <c r="F4" s="149"/>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2:88" ht="16.5" thickBot="1" x14ac:dyDescent="0.35">
      <c r="C5" s="40"/>
      <c r="D5" s="40"/>
      <c r="E5" s="36"/>
      <c r="F5" s="36"/>
      <c r="G5" s="89"/>
      <c r="H5" s="151" t="s">
        <v>56</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57</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2:88" ht="15" thickBot="1" x14ac:dyDescent="0.25">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2:88" ht="51" x14ac:dyDescent="0.2">
      <c r="B7" s="91">
        <v>1</v>
      </c>
      <c r="C7" s="92" t="s">
        <v>157</v>
      </c>
      <c r="D7" s="79" t="s">
        <v>231</v>
      </c>
      <c r="E7" s="79" t="s">
        <v>45</v>
      </c>
      <c r="F7" s="79">
        <v>2</v>
      </c>
      <c r="H7" s="112">
        <v>1.1240989531518755</v>
      </c>
      <c r="I7" s="112">
        <v>1.1302753714418199</v>
      </c>
      <c r="J7" s="112">
        <v>1.1343328443953491</v>
      </c>
      <c r="K7" s="112">
        <v>1.1381717969196588</v>
      </c>
      <c r="L7" s="112">
        <v>1.1379114533275656</v>
      </c>
      <c r="M7" s="112">
        <v>1.1425216225879382</v>
      </c>
      <c r="N7" s="112">
        <v>1.143786111784227</v>
      </c>
      <c r="O7" s="112">
        <v>1.1450175981245165</v>
      </c>
      <c r="P7" s="112">
        <v>1.1430877482948238</v>
      </c>
      <c r="Q7" s="112">
        <v>1.1473472940095502</v>
      </c>
      <c r="R7" s="112">
        <v>1.1487367232933965</v>
      </c>
      <c r="S7" s="112">
        <v>1.1501950690736689</v>
      </c>
      <c r="T7" s="112">
        <v>1.1484046351486101</v>
      </c>
      <c r="U7" s="112">
        <v>1.1527001888142585</v>
      </c>
      <c r="V7" s="112">
        <v>1.1537048801154683</v>
      </c>
      <c r="W7" s="112">
        <v>1.1546685773517023</v>
      </c>
      <c r="X7" s="112">
        <v>1.1523921555783347</v>
      </c>
      <c r="Y7" s="112">
        <v>1.156638883747019</v>
      </c>
      <c r="Z7" s="112">
        <v>1.1578211773234441</v>
      </c>
      <c r="AA7" s="112">
        <v>1.1590446431365502</v>
      </c>
      <c r="AB7" s="112">
        <v>1.1571351689363354</v>
      </c>
      <c r="AC7" s="112">
        <v>1.1616236909459081</v>
      </c>
      <c r="AD7" s="112">
        <v>1.1629801451608728</v>
      </c>
      <c r="AE7" s="112">
        <v>1.1643683684946451</v>
      </c>
      <c r="AF7" s="112">
        <v>1.1626031905949727</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2:88" ht="51" x14ac:dyDescent="0.2">
      <c r="B8" s="91">
        <v>2</v>
      </c>
      <c r="C8" s="94" t="s">
        <v>160</v>
      </c>
      <c r="D8" s="46" t="s">
        <v>233</v>
      </c>
      <c r="E8" s="46" t="s">
        <v>45</v>
      </c>
      <c r="F8" s="46">
        <v>2</v>
      </c>
      <c r="H8" s="112">
        <v>2.0974794558395654E-2</v>
      </c>
      <c r="I8" s="112">
        <v>2.0974794558395654E-2</v>
      </c>
      <c r="J8" s="112">
        <v>2.0974794558395654E-2</v>
      </c>
      <c r="K8" s="112">
        <v>2.0974794558395654E-2</v>
      </c>
      <c r="L8" s="112">
        <v>2.0974794558395654E-2</v>
      </c>
      <c r="M8" s="112">
        <v>2.0974794558395654E-2</v>
      </c>
      <c r="N8" s="112">
        <v>2.0974794558395654E-2</v>
      </c>
      <c r="O8" s="112">
        <v>2.0974794558395654E-2</v>
      </c>
      <c r="P8" s="112">
        <v>2.0974794558395654E-2</v>
      </c>
      <c r="Q8" s="112">
        <v>2.0974794558395654E-2</v>
      </c>
      <c r="R8" s="112">
        <v>2.0974794558395654E-2</v>
      </c>
      <c r="S8" s="112">
        <v>2.0974794558395654E-2</v>
      </c>
      <c r="T8" s="112">
        <v>2.0974794558395654E-2</v>
      </c>
      <c r="U8" s="112">
        <v>2.0974794558395654E-2</v>
      </c>
      <c r="V8" s="112">
        <v>2.0974794558395654E-2</v>
      </c>
      <c r="W8" s="112">
        <v>2.0974794558395654E-2</v>
      </c>
      <c r="X8" s="112">
        <v>2.0974794558395654E-2</v>
      </c>
      <c r="Y8" s="112">
        <v>2.0974794558395654E-2</v>
      </c>
      <c r="Z8" s="112">
        <v>2.0974794558395654E-2</v>
      </c>
      <c r="AA8" s="112">
        <v>2.0974794558395654E-2</v>
      </c>
      <c r="AB8" s="112">
        <v>2.0974794558395654E-2</v>
      </c>
      <c r="AC8" s="112">
        <v>2.0974794558395654E-2</v>
      </c>
      <c r="AD8" s="112">
        <v>2.0974794558395654E-2</v>
      </c>
      <c r="AE8" s="112">
        <v>2.0974794558395654E-2</v>
      </c>
      <c r="AF8" s="112">
        <v>2.0974794558395654E-2</v>
      </c>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7"/>
    </row>
    <row r="9" spans="2:88" ht="51" x14ac:dyDescent="0.2">
      <c r="B9" s="91">
        <v>3</v>
      </c>
      <c r="C9" s="94" t="s">
        <v>163</v>
      </c>
      <c r="D9" s="46" t="s">
        <v>235</v>
      </c>
      <c r="E9" s="46" t="s">
        <v>45</v>
      </c>
      <c r="F9" s="46">
        <v>2</v>
      </c>
      <c r="H9" s="112">
        <v>0.75471016035230787</v>
      </c>
      <c r="I9" s="112">
        <v>0.77652149788636271</v>
      </c>
      <c r="J9" s="112">
        <v>0.7978371140730226</v>
      </c>
      <c r="K9" s="112">
        <v>0.81897368289654326</v>
      </c>
      <c r="L9" s="112">
        <v>0.83929290958461844</v>
      </c>
      <c r="M9" s="112">
        <v>0.85950484156571438</v>
      </c>
      <c r="N9" s="112">
        <v>0.87931380595743824</v>
      </c>
      <c r="O9" s="112">
        <v>1.0300717731407134</v>
      </c>
      <c r="P9" s="112">
        <v>1.3242976403081463</v>
      </c>
      <c r="Q9" s="112">
        <v>1.6035634311559819</v>
      </c>
      <c r="R9" s="112">
        <v>1.6059990122782519</v>
      </c>
      <c r="S9" s="112">
        <v>1.6094392133002802</v>
      </c>
      <c r="T9" s="112">
        <v>1.6124220580965529</v>
      </c>
      <c r="U9" s="112">
        <v>1.6161160880326753</v>
      </c>
      <c r="V9" s="112">
        <v>1.6191907131611538</v>
      </c>
      <c r="W9" s="112">
        <v>1.6239697336469543</v>
      </c>
      <c r="X9" s="112">
        <v>1.6285300589812994</v>
      </c>
      <c r="Y9" s="112">
        <v>1.6333084330409495</v>
      </c>
      <c r="Z9" s="112">
        <v>1.637842756080327</v>
      </c>
      <c r="AA9" s="112">
        <v>1.6424169619933178</v>
      </c>
      <c r="AB9" s="112">
        <v>1.6469767943201488</v>
      </c>
      <c r="AC9" s="112">
        <v>1.6512549100291423</v>
      </c>
      <c r="AD9" s="112">
        <v>1.6559149580052719</v>
      </c>
      <c r="AE9" s="112">
        <v>1.6603068292267948</v>
      </c>
      <c r="AF9" s="112">
        <v>1.6649325959470536</v>
      </c>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7"/>
    </row>
    <row r="10" spans="2:88" ht="51" x14ac:dyDescent="0.2">
      <c r="B10" s="91">
        <v>4</v>
      </c>
      <c r="C10" s="94" t="s">
        <v>237</v>
      </c>
      <c r="D10" s="46" t="s">
        <v>238</v>
      </c>
      <c r="E10" s="46" t="s">
        <v>45</v>
      </c>
      <c r="F10" s="46">
        <v>2</v>
      </c>
      <c r="H10" s="112">
        <v>0.88571177280623059</v>
      </c>
      <c r="I10" s="112">
        <v>0.86590944329761832</v>
      </c>
      <c r="J10" s="112">
        <v>0.84706041634181395</v>
      </c>
      <c r="K10" s="112">
        <v>0.82876542132483111</v>
      </c>
      <c r="L10" s="112">
        <v>0.81108406672870181</v>
      </c>
      <c r="M10" s="112">
        <v>0.79424103591625284</v>
      </c>
      <c r="N10" s="112">
        <v>0.77781259160828342</v>
      </c>
      <c r="O10" s="112">
        <v>0.61752029699478617</v>
      </c>
      <c r="P10" s="112">
        <v>0.3003485703670119</v>
      </c>
      <c r="Q10" s="112">
        <v>-6.9388939039072284E-17</v>
      </c>
      <c r="R10" s="112">
        <v>6.2450045135165055E-17</v>
      </c>
      <c r="S10" s="112">
        <v>0</v>
      </c>
      <c r="T10" s="112">
        <v>-6.9388939039072284E-17</v>
      </c>
      <c r="U10" s="112">
        <v>1.0408340855860843E-16</v>
      </c>
      <c r="V10" s="112">
        <v>0</v>
      </c>
      <c r="W10" s="112">
        <v>0</v>
      </c>
      <c r="X10" s="112">
        <v>0</v>
      </c>
      <c r="Y10" s="112">
        <v>0</v>
      </c>
      <c r="Z10" s="112">
        <v>9.0205620750793969E-17</v>
      </c>
      <c r="AA10" s="112">
        <v>0</v>
      </c>
      <c r="AB10" s="112">
        <v>-6.2450045135165055E-17</v>
      </c>
      <c r="AC10" s="112">
        <v>0</v>
      </c>
      <c r="AD10" s="112">
        <v>0</v>
      </c>
      <c r="AE10" s="112">
        <v>0</v>
      </c>
      <c r="AF10" s="112">
        <v>0</v>
      </c>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7"/>
    </row>
    <row r="11" spans="2:88" ht="51" x14ac:dyDescent="0.2">
      <c r="B11" s="91">
        <v>5</v>
      </c>
      <c r="C11" s="94" t="s">
        <v>169</v>
      </c>
      <c r="D11" s="46" t="s">
        <v>240</v>
      </c>
      <c r="E11" s="46" t="s">
        <v>171</v>
      </c>
      <c r="F11" s="46">
        <v>1</v>
      </c>
      <c r="H11" s="114">
        <v>115</v>
      </c>
      <c r="I11" s="114">
        <v>115</v>
      </c>
      <c r="J11" s="114">
        <v>115</v>
      </c>
      <c r="K11" s="114">
        <v>115</v>
      </c>
      <c r="L11" s="114">
        <v>115</v>
      </c>
      <c r="M11" s="114">
        <v>115</v>
      </c>
      <c r="N11" s="114">
        <v>115</v>
      </c>
      <c r="O11" s="114">
        <v>115</v>
      </c>
      <c r="P11" s="114">
        <v>116</v>
      </c>
      <c r="Q11" s="114">
        <v>116</v>
      </c>
      <c r="R11" s="114">
        <v>116</v>
      </c>
      <c r="S11" s="114">
        <v>116</v>
      </c>
      <c r="T11" s="114">
        <v>116</v>
      </c>
      <c r="U11" s="114">
        <v>116</v>
      </c>
      <c r="V11" s="114">
        <v>116</v>
      </c>
      <c r="W11" s="114">
        <v>116</v>
      </c>
      <c r="X11" s="114">
        <v>116</v>
      </c>
      <c r="Y11" s="114">
        <v>116</v>
      </c>
      <c r="Z11" s="114">
        <v>116</v>
      </c>
      <c r="AA11" s="114">
        <v>116</v>
      </c>
      <c r="AB11" s="114">
        <v>116</v>
      </c>
      <c r="AC11" s="114">
        <v>116</v>
      </c>
      <c r="AD11" s="114">
        <v>116</v>
      </c>
      <c r="AE11" s="114">
        <v>116</v>
      </c>
      <c r="AF11" s="114">
        <v>116</v>
      </c>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7"/>
    </row>
    <row r="12" spans="2:88" ht="51" x14ac:dyDescent="0.2">
      <c r="B12" s="91">
        <v>6</v>
      </c>
      <c r="C12" s="94" t="s">
        <v>173</v>
      </c>
      <c r="D12" s="46" t="s">
        <v>242</v>
      </c>
      <c r="E12" s="46" t="s">
        <v>171</v>
      </c>
      <c r="F12" s="46">
        <v>1</v>
      </c>
      <c r="H12" s="114">
        <v>142</v>
      </c>
      <c r="I12" s="114">
        <v>142</v>
      </c>
      <c r="J12" s="114">
        <v>142</v>
      </c>
      <c r="K12" s="114">
        <v>142</v>
      </c>
      <c r="L12" s="114">
        <v>142</v>
      </c>
      <c r="M12" s="114">
        <v>141</v>
      </c>
      <c r="N12" s="114">
        <v>141</v>
      </c>
      <c r="O12" s="114">
        <v>141</v>
      </c>
      <c r="P12" s="114">
        <v>141</v>
      </c>
      <c r="Q12" s="114"/>
      <c r="R12" s="114"/>
      <c r="S12" s="114"/>
      <c r="T12" s="114"/>
      <c r="U12" s="114"/>
      <c r="V12" s="114"/>
      <c r="W12" s="114"/>
      <c r="X12" s="114"/>
      <c r="Y12" s="114"/>
      <c r="Z12" s="114"/>
      <c r="AA12" s="114"/>
      <c r="AB12" s="114"/>
      <c r="AC12" s="114"/>
      <c r="AD12" s="114"/>
      <c r="AE12" s="114"/>
      <c r="AF12" s="114"/>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7"/>
    </row>
    <row r="13" spans="2:88" ht="51" x14ac:dyDescent="0.2">
      <c r="B13" s="91">
        <v>7</v>
      </c>
      <c r="C13" s="94" t="s">
        <v>176</v>
      </c>
      <c r="D13" s="46" t="s">
        <v>244</v>
      </c>
      <c r="E13" s="46" t="s">
        <v>171</v>
      </c>
      <c r="F13" s="46">
        <v>1</v>
      </c>
      <c r="H13" s="114">
        <v>128.27888995412718</v>
      </c>
      <c r="I13" s="114">
        <v>127.75045299038878</v>
      </c>
      <c r="J13" s="114">
        <v>127.28584315479803</v>
      </c>
      <c r="K13" s="114">
        <v>126.84483452385842</v>
      </c>
      <c r="L13" s="114">
        <v>126.45246808925904</v>
      </c>
      <c r="M13" s="114">
        <v>126.09597471563701</v>
      </c>
      <c r="N13" s="114">
        <v>125.78652443226903</v>
      </c>
      <c r="O13" s="114">
        <v>123.65722158613428</v>
      </c>
      <c r="P13" s="114">
        <v>119.68198123732074</v>
      </c>
      <c r="Q13" s="114">
        <v>116.16005360035035</v>
      </c>
      <c r="R13" s="114">
        <v>115.97438149411501</v>
      </c>
      <c r="S13" s="114">
        <v>115.87039446210089</v>
      </c>
      <c r="T13" s="114">
        <v>115.76227198601313</v>
      </c>
      <c r="U13" s="114">
        <v>115.67194876122547</v>
      </c>
      <c r="V13" s="114">
        <v>115.58035427569676</v>
      </c>
      <c r="W13" s="114">
        <v>115.60291032646225</v>
      </c>
      <c r="X13" s="114">
        <v>115.63165655592414</v>
      </c>
      <c r="Y13" s="114">
        <v>115.65528950614448</v>
      </c>
      <c r="Z13" s="114">
        <v>115.70166805221508</v>
      </c>
      <c r="AA13" s="114">
        <v>115.72105101437822</v>
      </c>
      <c r="AB13" s="114">
        <v>115.74129033514897</v>
      </c>
      <c r="AC13" s="114">
        <v>115.74212707413409</v>
      </c>
      <c r="AD13" s="114">
        <v>115.76940942242105</v>
      </c>
      <c r="AE13" s="114">
        <v>115.77866708476756</v>
      </c>
      <c r="AF13" s="114">
        <v>115.79998767963833</v>
      </c>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7"/>
    </row>
    <row r="14" spans="2:88" ht="51" x14ac:dyDescent="0.2">
      <c r="B14" s="91">
        <v>8</v>
      </c>
      <c r="C14" s="94" t="s">
        <v>179</v>
      </c>
      <c r="D14" s="46" t="s">
        <v>246</v>
      </c>
      <c r="E14" s="46" t="s">
        <v>45</v>
      </c>
      <c r="F14" s="46">
        <v>2</v>
      </c>
      <c r="H14" s="112">
        <v>2.5612289956595227</v>
      </c>
      <c r="I14" s="112">
        <v>2.4820157277525272</v>
      </c>
      <c r="J14" s="112">
        <v>2.4028024598455318</v>
      </c>
      <c r="K14" s="112">
        <v>2.3235891919385363</v>
      </c>
      <c r="L14" s="112">
        <v>2.24437592403154</v>
      </c>
      <c r="M14" s="112">
        <v>2.1770446463105939</v>
      </c>
      <c r="N14" s="112">
        <v>2.1097133685896479</v>
      </c>
      <c r="O14" s="112">
        <v>2.0423820908687018</v>
      </c>
      <c r="P14" s="112">
        <v>1.9750508131477555</v>
      </c>
      <c r="Q14" s="112">
        <v>1.9077195354268084</v>
      </c>
      <c r="R14" s="112">
        <v>1.8504879493640043</v>
      </c>
      <c r="S14" s="112">
        <v>1.7932563633012</v>
      </c>
      <c r="T14" s="112">
        <v>1.7360247772383957</v>
      </c>
      <c r="U14" s="112">
        <v>1.6787931911755911</v>
      </c>
      <c r="V14" s="112">
        <v>1.6215616051127872</v>
      </c>
      <c r="W14" s="112">
        <v>1.5891303730105315</v>
      </c>
      <c r="X14" s="112">
        <v>1.5566991409082758</v>
      </c>
      <c r="Y14" s="112">
        <v>1.5242679088060198</v>
      </c>
      <c r="Z14" s="112">
        <v>1.4918366767037643</v>
      </c>
      <c r="AA14" s="112">
        <v>1.4594054446015086</v>
      </c>
      <c r="AB14" s="112">
        <v>1.4302173357094785</v>
      </c>
      <c r="AC14" s="112">
        <v>1.4010292268174485</v>
      </c>
      <c r="AD14" s="112">
        <v>1.3718411179254184</v>
      </c>
      <c r="AE14" s="112">
        <v>1.3426530090333884</v>
      </c>
      <c r="AF14" s="112">
        <v>1.3134649001413579</v>
      </c>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7"/>
    </row>
    <row r="15" spans="2:88" ht="51" x14ac:dyDescent="0.2">
      <c r="B15" s="91">
        <v>9</v>
      </c>
      <c r="C15" s="94" t="s">
        <v>182</v>
      </c>
      <c r="D15" s="46" t="s">
        <v>248</v>
      </c>
      <c r="E15" s="46" t="s">
        <v>184</v>
      </c>
      <c r="F15" s="46">
        <v>2</v>
      </c>
      <c r="H15" s="112">
        <v>395.96108704339559</v>
      </c>
      <c r="I15" s="112">
        <v>380.37110287790796</v>
      </c>
      <c r="J15" s="112">
        <v>365.23635739940244</v>
      </c>
      <c r="K15" s="112">
        <v>350.36874060619641</v>
      </c>
      <c r="L15" s="112">
        <v>335.912382165309</v>
      </c>
      <c r="M15" s="112">
        <v>323.54302184952576</v>
      </c>
      <c r="N15" s="112">
        <v>311.40453935442218</v>
      </c>
      <c r="O15" s="112">
        <v>299.6253664986512</v>
      </c>
      <c r="P15" s="112">
        <v>288.09704062672159</v>
      </c>
      <c r="Q15" s="112">
        <v>276.78114889772769</v>
      </c>
      <c r="R15" s="112">
        <v>267.12058534863866</v>
      </c>
      <c r="S15" s="112">
        <v>256.994578748994</v>
      </c>
      <c r="T15" s="112">
        <v>247.01409057770701</v>
      </c>
      <c r="U15" s="112">
        <v>237.17592350747665</v>
      </c>
      <c r="V15" s="112">
        <v>227.47697575083396</v>
      </c>
      <c r="W15" s="112">
        <v>221.3689753328911</v>
      </c>
      <c r="X15" s="112">
        <v>215.32911767743519</v>
      </c>
      <c r="Y15" s="112">
        <v>209.37396220835282</v>
      </c>
      <c r="Z15" s="112">
        <v>203.50169650016375</v>
      </c>
      <c r="AA15" s="112">
        <v>197.7105607597762</v>
      </c>
      <c r="AB15" s="112">
        <v>192.43520689600095</v>
      </c>
      <c r="AC15" s="112">
        <v>187.23170504564845</v>
      </c>
      <c r="AD15" s="112">
        <v>182.09856386365718</v>
      </c>
      <c r="AE15" s="112">
        <v>177.03433396220862</v>
      </c>
      <c r="AF15" s="112">
        <v>172.03760641109443</v>
      </c>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7"/>
    </row>
    <row r="16" spans="2:88" ht="51" x14ac:dyDescent="0.2">
      <c r="B16" s="91">
        <v>10</v>
      </c>
      <c r="C16" s="94" t="s">
        <v>186</v>
      </c>
      <c r="D16" s="46" t="s">
        <v>250</v>
      </c>
      <c r="E16" s="46" t="s">
        <v>188</v>
      </c>
      <c r="F16" s="46">
        <v>2</v>
      </c>
      <c r="H16" s="112">
        <v>2.9922362875145865</v>
      </c>
      <c r="I16" s="112">
        <v>3.0939408098024357</v>
      </c>
      <c r="J16" s="112">
        <v>3.1914008542571874</v>
      </c>
      <c r="K16" s="112">
        <v>3.2875500332850014</v>
      </c>
      <c r="L16" s="112">
        <v>3.3793603378121038</v>
      </c>
      <c r="M16" s="112">
        <v>3.4680718987782688</v>
      </c>
      <c r="N16" s="112">
        <v>3.5546991370025811</v>
      </c>
      <c r="O16" s="112">
        <v>4.0580577867106964</v>
      </c>
      <c r="P16" s="112">
        <v>5.0205579282224475</v>
      </c>
      <c r="Q16" s="112">
        <v>5.9348079799672888</v>
      </c>
      <c r="R16" s="112">
        <v>5.9681918613964466</v>
      </c>
      <c r="S16" s="112">
        <v>6.0168185237644956</v>
      </c>
      <c r="T16" s="112">
        <v>6.0654258161603654</v>
      </c>
      <c r="U16" s="112">
        <v>6.1140142126973958</v>
      </c>
      <c r="V16" s="112">
        <v>6.1625841721411563</v>
      </c>
      <c r="W16" s="112">
        <v>6.2111361385255091</v>
      </c>
      <c r="X16" s="112">
        <v>6.2602477628445703</v>
      </c>
      <c r="Y16" s="112">
        <v>6.3093420835361922</v>
      </c>
      <c r="Z16" s="112">
        <v>6.3584195121099123</v>
      </c>
      <c r="AA16" s="112">
        <v>6.4074804471293838</v>
      </c>
      <c r="AB16" s="112">
        <v>6.4565252747174604</v>
      </c>
      <c r="AC16" s="112">
        <v>6.5055543690378732</v>
      </c>
      <c r="AD16" s="112">
        <v>6.5545680927546677</v>
      </c>
      <c r="AE16" s="112">
        <v>6.6035667974706271</v>
      </c>
      <c r="AF16" s="112">
        <v>6.652550824145794</v>
      </c>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7"/>
    </row>
    <row r="17" spans="2:88" ht="51" x14ac:dyDescent="0.2">
      <c r="B17" s="91">
        <v>11</v>
      </c>
      <c r="C17" s="94" t="s">
        <v>203</v>
      </c>
      <c r="D17" s="46" t="s">
        <v>252</v>
      </c>
      <c r="E17" s="46" t="s">
        <v>205</v>
      </c>
      <c r="F17" s="46">
        <v>0</v>
      </c>
      <c r="H17" s="116">
        <v>0.51731925873463958</v>
      </c>
      <c r="I17" s="116">
        <v>0.52984376205852257</v>
      </c>
      <c r="J17" s="116">
        <v>0.54172134876335498</v>
      </c>
      <c r="K17" s="116">
        <v>0.55321134023744489</v>
      </c>
      <c r="L17" s="116">
        <v>0.56410828131513491</v>
      </c>
      <c r="M17" s="116">
        <v>0.57453415209523684</v>
      </c>
      <c r="N17" s="116">
        <v>0.58458209930136307</v>
      </c>
      <c r="O17" s="116">
        <v>0.66300131854307709</v>
      </c>
      <c r="P17" s="116">
        <v>0.81526956688538188</v>
      </c>
      <c r="Q17" s="116">
        <v>0.958225976953198</v>
      </c>
      <c r="R17" s="116">
        <v>0.95844993660732114</v>
      </c>
      <c r="S17" s="116">
        <v>0.95877189113175376</v>
      </c>
      <c r="T17" s="116">
        <v>0.95908876932580711</v>
      </c>
      <c r="U17" s="116">
        <v>0.95940069325661947</v>
      </c>
      <c r="V17" s="116">
        <v>0.95970778101936127</v>
      </c>
      <c r="W17" s="116">
        <v>0.96001014690077102</v>
      </c>
      <c r="X17" s="116">
        <v>0.96031141606111536</v>
      </c>
      <c r="Y17" s="116">
        <v>0.9606080760783966</v>
      </c>
      <c r="Z17" s="116">
        <v>0.96090023430068161</v>
      </c>
      <c r="AA17" s="116">
        <v>0.9611879946977282</v>
      </c>
      <c r="AB17" s="116">
        <v>0.9614714579953757</v>
      </c>
      <c r="AC17" s="116">
        <v>0.96175072180346577</v>
      </c>
      <c r="AD17" s="116">
        <v>0.96202588073765705</v>
      </c>
      <c r="AE17" s="116">
        <v>0.962297026535477</v>
      </c>
      <c r="AF17" s="116">
        <v>0.9625642481669302</v>
      </c>
      <c r="AG17" s="117">
        <v>0.96202588073765705</v>
      </c>
      <c r="AH17" s="117">
        <v>0.962297026535477</v>
      </c>
      <c r="AI17" s="117">
        <v>0.9625642481669302</v>
      </c>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row>
    <row r="18" spans="2:88" x14ac:dyDescent="0.2">
      <c r="C18" s="97"/>
      <c r="D18" s="49"/>
      <c r="E18" s="49"/>
      <c r="F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row>
    <row r="19" spans="2:88" x14ac:dyDescent="0.2"/>
    <row r="20" spans="2:88" x14ac:dyDescent="0.2"/>
    <row r="21" spans="2:88" ht="15" x14ac:dyDescent="0.25">
      <c r="B21" s="52" t="s">
        <v>334</v>
      </c>
      <c r="C21" s="33"/>
    </row>
    <row r="22" spans="2:88" x14ac:dyDescent="0.2">
      <c r="B22" s="33"/>
      <c r="C22" s="33"/>
    </row>
    <row r="23" spans="2:88" x14ac:dyDescent="0.2">
      <c r="B23" s="53"/>
      <c r="C23" s="33" t="s">
        <v>335</v>
      </c>
    </row>
    <row r="24" spans="2:88" x14ac:dyDescent="0.2">
      <c r="B24" s="33"/>
      <c r="C24" s="33"/>
    </row>
    <row r="25" spans="2:88" x14ac:dyDescent="0.2">
      <c r="B25" s="54"/>
      <c r="C25" s="33" t="s">
        <v>336</v>
      </c>
    </row>
    <row r="26" spans="2:88" x14ac:dyDescent="0.2"/>
    <row r="27" spans="2:88" x14ac:dyDescent="0.2"/>
    <row r="28" spans="2:88" x14ac:dyDescent="0.2"/>
    <row r="29" spans="2:88" s="33" customFormat="1" ht="15" x14ac:dyDescent="0.25">
      <c r="B29" s="143" t="s">
        <v>342</v>
      </c>
      <c r="C29" s="144"/>
      <c r="D29" s="144"/>
      <c r="E29" s="144"/>
      <c r="F29" s="144"/>
      <c r="G29" s="144"/>
      <c r="H29" s="144"/>
      <c r="I29" s="145"/>
    </row>
    <row r="30" spans="2:88" x14ac:dyDescent="0.2"/>
    <row r="31" spans="2:88" s="14" customFormat="1" ht="13.5" x14ac:dyDescent="0.2">
      <c r="B31" s="88" t="s">
        <v>332</v>
      </c>
      <c r="C31" s="146" t="s">
        <v>330</v>
      </c>
      <c r="D31" s="146"/>
      <c r="E31" s="146"/>
      <c r="F31" s="146"/>
      <c r="G31" s="146"/>
      <c r="H31" s="146"/>
      <c r="I31" s="146"/>
    </row>
    <row r="32" spans="2:88" s="14" customFormat="1" ht="59.65" customHeight="1" x14ac:dyDescent="0.2">
      <c r="B32" s="64">
        <v>1</v>
      </c>
      <c r="C32" s="139" t="s">
        <v>232</v>
      </c>
      <c r="D32" s="126"/>
      <c r="E32" s="126"/>
      <c r="F32" s="126"/>
      <c r="G32" s="126"/>
      <c r="H32" s="126"/>
      <c r="I32" s="126"/>
    </row>
    <row r="33" spans="2:9" s="14" customFormat="1" ht="54" customHeight="1" x14ac:dyDescent="0.2">
      <c r="B33" s="64">
        <v>2</v>
      </c>
      <c r="C33" s="139" t="s">
        <v>234</v>
      </c>
      <c r="D33" s="126"/>
      <c r="E33" s="126"/>
      <c r="F33" s="126"/>
      <c r="G33" s="126"/>
      <c r="H33" s="126"/>
      <c r="I33" s="126"/>
    </row>
    <row r="34" spans="2:9" s="14" customFormat="1" ht="58.15" customHeight="1" x14ac:dyDescent="0.2">
      <c r="B34" s="64">
        <v>3</v>
      </c>
      <c r="C34" s="139" t="s">
        <v>236</v>
      </c>
      <c r="D34" s="126"/>
      <c r="E34" s="126"/>
      <c r="F34" s="126"/>
      <c r="G34" s="126"/>
      <c r="H34" s="126"/>
      <c r="I34" s="126"/>
    </row>
    <row r="35" spans="2:9" s="14" customFormat="1" ht="61.15" customHeight="1" x14ac:dyDescent="0.2">
      <c r="B35" s="64">
        <v>4</v>
      </c>
      <c r="C35" s="139" t="s">
        <v>239</v>
      </c>
      <c r="D35" s="126"/>
      <c r="E35" s="126"/>
      <c r="F35" s="126"/>
      <c r="G35" s="126"/>
      <c r="H35" s="126"/>
      <c r="I35" s="126"/>
    </row>
    <row r="36" spans="2:9" s="14" customFormat="1" ht="58.5" customHeight="1" x14ac:dyDescent="0.2">
      <c r="B36" s="64">
        <v>5</v>
      </c>
      <c r="C36" s="139" t="s">
        <v>241</v>
      </c>
      <c r="D36" s="126"/>
      <c r="E36" s="126"/>
      <c r="F36" s="126"/>
      <c r="G36" s="126"/>
      <c r="H36" s="126"/>
      <c r="I36" s="126"/>
    </row>
    <row r="37" spans="2:9" s="14" customFormat="1" ht="75.400000000000006" customHeight="1" x14ac:dyDescent="0.2">
      <c r="B37" s="64">
        <v>6</v>
      </c>
      <c r="C37" s="139" t="s">
        <v>243</v>
      </c>
      <c r="D37" s="126"/>
      <c r="E37" s="126"/>
      <c r="F37" s="126"/>
      <c r="G37" s="126"/>
      <c r="H37" s="126"/>
      <c r="I37" s="126"/>
    </row>
    <row r="38" spans="2:9" s="14" customFormat="1" ht="61.5" customHeight="1" x14ac:dyDescent="0.2">
      <c r="B38" s="64">
        <v>7</v>
      </c>
      <c r="C38" s="139" t="s">
        <v>245</v>
      </c>
      <c r="D38" s="126"/>
      <c r="E38" s="126"/>
      <c r="F38" s="126"/>
      <c r="G38" s="126"/>
      <c r="H38" s="126"/>
      <c r="I38" s="126"/>
    </row>
    <row r="39" spans="2:9" s="14" customFormat="1" ht="75.400000000000006" customHeight="1" x14ac:dyDescent="0.2">
      <c r="B39" s="64">
        <v>8</v>
      </c>
      <c r="C39" s="139" t="s">
        <v>247</v>
      </c>
      <c r="D39" s="126"/>
      <c r="E39" s="126"/>
      <c r="F39" s="126"/>
      <c r="G39" s="126"/>
      <c r="H39" s="126"/>
      <c r="I39" s="126"/>
    </row>
    <row r="40" spans="2:9" s="14" customFormat="1" ht="66" customHeight="1" x14ac:dyDescent="0.2">
      <c r="B40" s="64">
        <v>9</v>
      </c>
      <c r="C40" s="139" t="s">
        <v>249</v>
      </c>
      <c r="D40" s="126"/>
      <c r="E40" s="126"/>
      <c r="F40" s="126"/>
      <c r="G40" s="126"/>
      <c r="H40" s="126"/>
      <c r="I40" s="126"/>
    </row>
    <row r="41" spans="2:9" s="14" customFormat="1" ht="54.4" customHeight="1" x14ac:dyDescent="0.2">
      <c r="B41" s="64">
        <v>10</v>
      </c>
      <c r="C41" s="139" t="s">
        <v>251</v>
      </c>
      <c r="D41" s="126"/>
      <c r="E41" s="126"/>
      <c r="F41" s="126"/>
      <c r="G41" s="126"/>
      <c r="H41" s="126"/>
      <c r="I41" s="126"/>
    </row>
    <row r="42" spans="2:9" s="14" customFormat="1" ht="57.4" customHeight="1" x14ac:dyDescent="0.2">
      <c r="B42" s="64">
        <v>11</v>
      </c>
      <c r="C42" s="139" t="s">
        <v>253</v>
      </c>
      <c r="D42" s="126"/>
      <c r="E42" s="126"/>
      <c r="F42" s="126"/>
      <c r="G42" s="126"/>
      <c r="H42" s="126"/>
      <c r="I42" s="126"/>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n9F061dzK0lO8upmOBz0x8Zl9oG6biy7CjFBQSCN64R5SbwvuzbVThDFv50ABD8KM0QYwpeVgJ82hkRdGjXqXQ==" saltValue="Y8FKcO5A3DMbgchZNw39aw=="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B3" sqref="B3:C3"/>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A1" s="33"/>
      <c r="B1" s="155" t="s">
        <v>254</v>
      </c>
      <c r="C1" s="155"/>
      <c r="D1" s="155"/>
      <c r="E1" s="155"/>
      <c r="F1" s="155"/>
      <c r="G1" s="7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15" thickBot="1" x14ac:dyDescent="0.25">
      <c r="A2" s="36"/>
      <c r="B2" s="36"/>
      <c r="C2" s="36"/>
      <c r="D2" s="36"/>
      <c r="E2" s="36"/>
      <c r="F2" s="36"/>
      <c r="G2" s="7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row>
    <row r="3" spans="1:88" ht="17.25" thickBot="1" x14ac:dyDescent="0.25">
      <c r="A3" s="36"/>
      <c r="B3" s="130" t="s">
        <v>2</v>
      </c>
      <c r="C3" s="131"/>
      <c r="D3" s="147" t="str">
        <f>'Cover sheet'!C5</f>
        <v>Hafren Dyfrdwy</v>
      </c>
      <c r="E3" s="148"/>
      <c r="F3" s="149"/>
      <c r="G3" s="8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row>
    <row r="4" spans="1:88" ht="17.25" thickBot="1" x14ac:dyDescent="0.25">
      <c r="A4" s="36"/>
      <c r="B4" s="130" t="s">
        <v>328</v>
      </c>
      <c r="C4" s="131"/>
      <c r="D4" s="147" t="str">
        <f>'Cover sheet'!C6</f>
        <v>Llanfyllin</v>
      </c>
      <c r="E4" s="148"/>
      <c r="F4" s="149"/>
      <c r="G4" s="89"/>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row>
    <row r="5" spans="1:88" ht="16.5" thickBot="1" x14ac:dyDescent="0.35">
      <c r="A5" s="36"/>
      <c r="B5" s="36"/>
      <c r="C5" s="40"/>
      <c r="D5" s="40"/>
      <c r="E5" s="36"/>
      <c r="F5" s="36"/>
      <c r="G5" s="89"/>
      <c r="H5" s="151" t="s">
        <v>56</v>
      </c>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2" t="s">
        <v>57</v>
      </c>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row>
    <row r="6" spans="1:88" ht="15" thickBot="1" x14ac:dyDescent="0.25">
      <c r="A6" s="33"/>
      <c r="B6" s="90" t="s">
        <v>332</v>
      </c>
      <c r="C6" s="41" t="s">
        <v>19</v>
      </c>
      <c r="D6" s="42" t="s">
        <v>20</v>
      </c>
      <c r="E6" s="42" t="s">
        <v>21</v>
      </c>
      <c r="F6" s="44" t="s">
        <v>331</v>
      </c>
      <c r="G6" s="89"/>
      <c r="H6" s="42" t="s">
        <v>58</v>
      </c>
      <c r="I6" s="42" t="s">
        <v>59</v>
      </c>
      <c r="J6" s="42" t="s">
        <v>60</v>
      </c>
      <c r="K6" s="42" t="s">
        <v>61</v>
      </c>
      <c r="L6" s="42" t="s">
        <v>62</v>
      </c>
      <c r="M6" s="42" t="s">
        <v>63</v>
      </c>
      <c r="N6" s="42" t="s">
        <v>64</v>
      </c>
      <c r="O6" s="42" t="s">
        <v>65</v>
      </c>
      <c r="P6" s="42" t="s">
        <v>66</v>
      </c>
      <c r="Q6" s="42" t="s">
        <v>67</v>
      </c>
      <c r="R6" s="42" t="s">
        <v>68</v>
      </c>
      <c r="S6" s="42" t="s">
        <v>69</v>
      </c>
      <c r="T6" s="42" t="s">
        <v>70</v>
      </c>
      <c r="U6" s="42" t="s">
        <v>71</v>
      </c>
      <c r="V6" s="42" t="s">
        <v>72</v>
      </c>
      <c r="W6" s="42" t="s">
        <v>73</v>
      </c>
      <c r="X6" s="42" t="s">
        <v>74</v>
      </c>
      <c r="Y6" s="42" t="s">
        <v>75</v>
      </c>
      <c r="Z6" s="42" t="s">
        <v>76</v>
      </c>
      <c r="AA6" s="42" t="s">
        <v>77</v>
      </c>
      <c r="AB6" s="42" t="s">
        <v>78</v>
      </c>
      <c r="AC6" s="42" t="s">
        <v>79</v>
      </c>
      <c r="AD6" s="42" t="s">
        <v>80</v>
      </c>
      <c r="AE6" s="42" t="s">
        <v>81</v>
      </c>
      <c r="AF6" s="42" t="s">
        <v>82</v>
      </c>
      <c r="AG6" s="42" t="s">
        <v>83</v>
      </c>
      <c r="AH6" s="42" t="s">
        <v>84</v>
      </c>
      <c r="AI6" s="42" t="s">
        <v>85</v>
      </c>
      <c r="AJ6" s="42" t="s">
        <v>86</v>
      </c>
      <c r="AK6" s="42" t="s">
        <v>87</v>
      </c>
      <c r="AL6" s="42" t="s">
        <v>88</v>
      </c>
      <c r="AM6" s="42" t="s">
        <v>89</v>
      </c>
      <c r="AN6" s="42" t="s">
        <v>90</v>
      </c>
      <c r="AO6" s="42" t="s">
        <v>91</v>
      </c>
      <c r="AP6" s="42" t="s">
        <v>92</v>
      </c>
      <c r="AQ6" s="42" t="s">
        <v>93</v>
      </c>
      <c r="AR6" s="42" t="s">
        <v>94</v>
      </c>
      <c r="AS6" s="42" t="s">
        <v>95</v>
      </c>
      <c r="AT6" s="42" t="s">
        <v>96</v>
      </c>
      <c r="AU6" s="42" t="s">
        <v>97</v>
      </c>
      <c r="AV6" s="42" t="s">
        <v>98</v>
      </c>
      <c r="AW6" s="42" t="s">
        <v>99</v>
      </c>
      <c r="AX6" s="42" t="s">
        <v>100</v>
      </c>
      <c r="AY6" s="42" t="s">
        <v>101</v>
      </c>
      <c r="AZ6" s="42" t="s">
        <v>102</v>
      </c>
      <c r="BA6" s="42" t="s">
        <v>103</v>
      </c>
      <c r="BB6" s="42" t="s">
        <v>104</v>
      </c>
      <c r="BC6" s="42" t="s">
        <v>105</v>
      </c>
      <c r="BD6" s="42" t="s">
        <v>106</v>
      </c>
      <c r="BE6" s="42" t="s">
        <v>107</v>
      </c>
      <c r="BF6" s="42" t="s">
        <v>108</v>
      </c>
      <c r="BG6" s="42" t="s">
        <v>109</v>
      </c>
      <c r="BH6" s="42" t="s">
        <v>110</v>
      </c>
      <c r="BI6" s="42" t="s">
        <v>111</v>
      </c>
      <c r="BJ6" s="42" t="s">
        <v>112</v>
      </c>
      <c r="BK6" s="42" t="s">
        <v>113</v>
      </c>
      <c r="BL6" s="42" t="s">
        <v>114</v>
      </c>
      <c r="BM6" s="42" t="s">
        <v>115</v>
      </c>
      <c r="BN6" s="42" t="s">
        <v>116</v>
      </c>
      <c r="BO6" s="42" t="s">
        <v>117</v>
      </c>
      <c r="BP6" s="42" t="s">
        <v>118</v>
      </c>
      <c r="BQ6" s="42" t="s">
        <v>119</v>
      </c>
      <c r="BR6" s="42" t="s">
        <v>120</v>
      </c>
      <c r="BS6" s="42" t="s">
        <v>121</v>
      </c>
      <c r="BT6" s="42" t="s">
        <v>122</v>
      </c>
      <c r="BU6" s="42" t="s">
        <v>123</v>
      </c>
      <c r="BV6" s="42" t="s">
        <v>124</v>
      </c>
      <c r="BW6" s="42" t="s">
        <v>125</v>
      </c>
      <c r="BX6" s="42" t="s">
        <v>126</v>
      </c>
      <c r="BY6" s="42" t="s">
        <v>127</v>
      </c>
      <c r="BZ6" s="42" t="s">
        <v>128</v>
      </c>
      <c r="CA6" s="42" t="s">
        <v>129</v>
      </c>
      <c r="CB6" s="42" t="s">
        <v>130</v>
      </c>
      <c r="CC6" s="42" t="s">
        <v>131</v>
      </c>
      <c r="CD6" s="42" t="s">
        <v>132</v>
      </c>
      <c r="CE6" s="42" t="s">
        <v>133</v>
      </c>
      <c r="CF6" s="42" t="s">
        <v>134</v>
      </c>
      <c r="CG6" s="42" t="s">
        <v>135</v>
      </c>
      <c r="CH6" s="42" t="s">
        <v>136</v>
      </c>
      <c r="CI6" s="42" t="s">
        <v>137</v>
      </c>
      <c r="CJ6" s="42" t="s">
        <v>138</v>
      </c>
    </row>
    <row r="7" spans="1:88" ht="51" x14ac:dyDescent="0.2">
      <c r="B7" s="91">
        <v>1</v>
      </c>
      <c r="C7" s="92" t="s">
        <v>208</v>
      </c>
      <c r="D7" s="79" t="s">
        <v>255</v>
      </c>
      <c r="E7" s="79" t="s">
        <v>45</v>
      </c>
      <c r="F7" s="79">
        <v>2</v>
      </c>
      <c r="H7" s="112">
        <v>5.4632219938186299</v>
      </c>
      <c r="I7" s="112">
        <v>5.392194152227022</v>
      </c>
      <c r="J7" s="112">
        <v>5.3195049465044111</v>
      </c>
      <c r="K7" s="112">
        <v>5.2469722049282632</v>
      </c>
      <c r="L7" s="112">
        <v>5.1701364655211197</v>
      </c>
      <c r="M7" s="112">
        <v>5.1107842582291934</v>
      </c>
      <c r="N7" s="112">
        <v>5.0480979897882898</v>
      </c>
      <c r="O7" s="112">
        <v>4.9724638709774123</v>
      </c>
      <c r="P7" s="112">
        <v>4.8802568839664309</v>
      </c>
      <c r="Q7" s="112">
        <v>4.7961023724410339</v>
      </c>
      <c r="R7" s="112">
        <v>4.7426957967843464</v>
      </c>
      <c r="S7" s="112">
        <v>4.6903627575238422</v>
      </c>
      <c r="T7" s="112">
        <v>4.6343235823322519</v>
      </c>
      <c r="U7" s="112">
        <v>4.5850815798712183</v>
      </c>
      <c r="V7" s="112">
        <v>4.5319293102381026</v>
      </c>
      <c r="W7" s="112">
        <v>4.5052407958578815</v>
      </c>
      <c r="X7" s="112">
        <v>4.4750934673166034</v>
      </c>
      <c r="Y7" s="112">
        <v>4.4516873374426815</v>
      </c>
      <c r="Z7" s="112">
        <v>4.4249727219562294</v>
      </c>
      <c r="AA7" s="112">
        <v>4.3983391615800702</v>
      </c>
      <c r="AB7" s="112">
        <v>4.3718014108146566</v>
      </c>
      <c r="AC7" s="112">
        <v>4.3513799396411921</v>
      </c>
      <c r="AD7" s="112">
        <v>4.3282083329402568</v>
      </c>
      <c r="AE7" s="112">
        <v>4.3048003186035215</v>
      </c>
      <c r="AF7" s="112">
        <v>4.2784727985320776</v>
      </c>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2"/>
    </row>
    <row r="8" spans="1:88" ht="51" x14ac:dyDescent="0.2">
      <c r="B8" s="91">
        <f>B7+1</f>
        <v>2</v>
      </c>
      <c r="C8" s="94" t="s">
        <v>211</v>
      </c>
      <c r="D8" s="46" t="s">
        <v>257</v>
      </c>
      <c r="E8" s="46" t="s">
        <v>45</v>
      </c>
      <c r="F8" s="46">
        <v>2</v>
      </c>
      <c r="H8" s="112">
        <v>0</v>
      </c>
      <c r="I8" s="112">
        <v>0</v>
      </c>
      <c r="J8" s="112">
        <v>0</v>
      </c>
      <c r="K8" s="112">
        <v>0</v>
      </c>
      <c r="L8" s="112">
        <v>0</v>
      </c>
      <c r="M8" s="112">
        <v>0</v>
      </c>
      <c r="N8" s="112">
        <v>0</v>
      </c>
      <c r="O8" s="112">
        <v>0</v>
      </c>
      <c r="P8" s="112">
        <v>0</v>
      </c>
      <c r="Q8" s="112">
        <v>0</v>
      </c>
      <c r="R8" s="112">
        <v>0</v>
      </c>
      <c r="S8" s="112">
        <v>0</v>
      </c>
      <c r="T8" s="112">
        <v>0</v>
      </c>
      <c r="U8" s="112">
        <v>0</v>
      </c>
      <c r="V8" s="112">
        <v>0</v>
      </c>
      <c r="W8" s="112">
        <v>0</v>
      </c>
      <c r="X8" s="112">
        <v>0</v>
      </c>
      <c r="Y8" s="112">
        <v>0</v>
      </c>
      <c r="Z8" s="112">
        <v>0</v>
      </c>
      <c r="AA8" s="112">
        <v>0</v>
      </c>
      <c r="AB8" s="112">
        <v>0</v>
      </c>
      <c r="AC8" s="112">
        <v>0</v>
      </c>
      <c r="AD8" s="112">
        <v>0</v>
      </c>
      <c r="AE8" s="112">
        <v>0</v>
      </c>
      <c r="AF8" s="112">
        <v>0</v>
      </c>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row>
    <row r="9" spans="1:88" ht="51" x14ac:dyDescent="0.2">
      <c r="B9" s="91">
        <f t="shared" ref="B9:B11" si="0">B8+1</f>
        <v>3</v>
      </c>
      <c r="C9" s="94" t="s">
        <v>214</v>
      </c>
      <c r="D9" s="46" t="s">
        <v>259</v>
      </c>
      <c r="E9" s="46" t="s">
        <v>45</v>
      </c>
      <c r="F9" s="46">
        <v>2</v>
      </c>
      <c r="H9" s="112">
        <v>6.749550000000001</v>
      </c>
      <c r="I9" s="112">
        <v>6.749550000000001</v>
      </c>
      <c r="J9" s="112">
        <v>6.749550000000001</v>
      </c>
      <c r="K9" s="112">
        <v>6.749550000000001</v>
      </c>
      <c r="L9" s="112">
        <v>6.749550000000001</v>
      </c>
      <c r="M9" s="112">
        <v>6.749550000000001</v>
      </c>
      <c r="N9" s="112">
        <v>6.749550000000001</v>
      </c>
      <c r="O9" s="112">
        <v>6.749550000000001</v>
      </c>
      <c r="P9" s="112">
        <v>6.749550000000001</v>
      </c>
      <c r="Q9" s="112">
        <v>6.749550000000001</v>
      </c>
      <c r="R9" s="112">
        <v>6.749550000000001</v>
      </c>
      <c r="S9" s="112">
        <v>6.749550000000001</v>
      </c>
      <c r="T9" s="112">
        <v>6.749550000000001</v>
      </c>
      <c r="U9" s="112">
        <v>6.749550000000001</v>
      </c>
      <c r="V9" s="112">
        <v>6.749550000000001</v>
      </c>
      <c r="W9" s="112">
        <v>6.749550000000001</v>
      </c>
      <c r="X9" s="112">
        <v>6.749550000000001</v>
      </c>
      <c r="Y9" s="112">
        <v>6.749550000000001</v>
      </c>
      <c r="Z9" s="112">
        <v>6.749550000000001</v>
      </c>
      <c r="AA9" s="112">
        <v>6.749550000000001</v>
      </c>
      <c r="AB9" s="112">
        <v>6.749550000000001</v>
      </c>
      <c r="AC9" s="112">
        <v>6.749550000000001</v>
      </c>
      <c r="AD9" s="112">
        <v>6.749550000000001</v>
      </c>
      <c r="AE9" s="112">
        <v>6.749550000000001</v>
      </c>
      <c r="AF9" s="112">
        <v>6.749550000000001</v>
      </c>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row>
    <row r="10" spans="1:88" ht="51" x14ac:dyDescent="0.2">
      <c r="B10" s="91">
        <f t="shared" si="0"/>
        <v>4</v>
      </c>
      <c r="C10" s="94" t="s">
        <v>217</v>
      </c>
      <c r="D10" s="46" t="s">
        <v>261</v>
      </c>
      <c r="E10" s="46" t="s">
        <v>45</v>
      </c>
      <c r="F10" s="46">
        <v>2</v>
      </c>
      <c r="H10" s="112">
        <v>0</v>
      </c>
      <c r="I10" s="112">
        <v>0</v>
      </c>
      <c r="J10" s="112">
        <v>0</v>
      </c>
      <c r="K10" s="112">
        <v>0</v>
      </c>
      <c r="L10" s="112">
        <v>0</v>
      </c>
      <c r="M10" s="112">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0</v>
      </c>
      <c r="AF10" s="112">
        <v>0</v>
      </c>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row>
    <row r="11" spans="1:88" ht="51" x14ac:dyDescent="0.2">
      <c r="B11" s="91">
        <f t="shared" si="0"/>
        <v>5</v>
      </c>
      <c r="C11" s="94" t="s">
        <v>220</v>
      </c>
      <c r="D11" s="46" t="s">
        <v>262</v>
      </c>
      <c r="E11" s="46" t="s">
        <v>45</v>
      </c>
      <c r="F11" s="46">
        <v>2</v>
      </c>
      <c r="H11" s="112">
        <v>1.2863280061813711</v>
      </c>
      <c r="I11" s="112">
        <v>1.357355847772979</v>
      </c>
      <c r="J11" s="112">
        <v>1.43004505349559</v>
      </c>
      <c r="K11" s="112">
        <v>1.5025777950717378</v>
      </c>
      <c r="L11" s="112">
        <v>1.5794135344788813</v>
      </c>
      <c r="M11" s="112">
        <v>1.6387657417708077</v>
      </c>
      <c r="N11" s="112">
        <v>1.7014520102117112</v>
      </c>
      <c r="O11" s="112">
        <v>1.7770861290225888</v>
      </c>
      <c r="P11" s="112">
        <v>1.8692931160335702</v>
      </c>
      <c r="Q11" s="112">
        <v>1.9534476275589672</v>
      </c>
      <c r="R11" s="112">
        <v>2.0068542032156547</v>
      </c>
      <c r="S11" s="112">
        <v>2.0591872424761588</v>
      </c>
      <c r="T11" s="112">
        <v>2.1152264176677491</v>
      </c>
      <c r="U11" s="112">
        <v>2.1644684201287827</v>
      </c>
      <c r="V11" s="112">
        <v>2.2176206897618984</v>
      </c>
      <c r="W11" s="112">
        <v>2.2443092041421195</v>
      </c>
      <c r="X11" s="112">
        <v>2.2744565326833976</v>
      </c>
      <c r="Y11" s="112">
        <v>2.2978626625573195</v>
      </c>
      <c r="Z11" s="112">
        <v>2.3245772780437717</v>
      </c>
      <c r="AA11" s="112">
        <v>2.3512108384199308</v>
      </c>
      <c r="AB11" s="112">
        <v>2.3777485891853445</v>
      </c>
      <c r="AC11" s="112">
        <v>2.398170060358809</v>
      </c>
      <c r="AD11" s="112">
        <v>2.4213416670597443</v>
      </c>
      <c r="AE11" s="112">
        <v>2.4447496813964795</v>
      </c>
      <c r="AF11" s="112">
        <v>2.4710772014679234</v>
      </c>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row>
    <row r="12" spans="1:88" x14ac:dyDescent="0.2"/>
    <row r="13" spans="1:88" x14ac:dyDescent="0.2"/>
    <row r="14" spans="1:88" x14ac:dyDescent="0.2"/>
    <row r="15" spans="1:88" ht="15" x14ac:dyDescent="0.25">
      <c r="B15" s="52" t="s">
        <v>334</v>
      </c>
      <c r="C15" s="33"/>
    </row>
    <row r="16" spans="1:88" x14ac:dyDescent="0.2">
      <c r="B16" s="33"/>
      <c r="C16" s="33"/>
    </row>
    <row r="17" spans="2:9" x14ac:dyDescent="0.2">
      <c r="B17" s="53"/>
      <c r="C17" s="33" t="s">
        <v>335</v>
      </c>
    </row>
    <row r="18" spans="2:9" x14ac:dyDescent="0.2">
      <c r="B18" s="33"/>
      <c r="C18" s="33"/>
    </row>
    <row r="19" spans="2:9" x14ac:dyDescent="0.2">
      <c r="B19" s="54"/>
      <c r="C19" s="33" t="s">
        <v>336</v>
      </c>
    </row>
    <row r="20" spans="2:9" x14ac:dyDescent="0.2"/>
    <row r="21" spans="2:9" x14ac:dyDescent="0.2"/>
    <row r="22" spans="2:9" x14ac:dyDescent="0.2"/>
    <row r="23" spans="2:9" s="33" customFormat="1" ht="15" x14ac:dyDescent="0.25">
      <c r="B23" s="143" t="s">
        <v>344</v>
      </c>
      <c r="C23" s="144"/>
      <c r="D23" s="144"/>
      <c r="E23" s="144"/>
      <c r="F23" s="144"/>
      <c r="G23" s="144"/>
      <c r="H23" s="144"/>
      <c r="I23" s="145"/>
    </row>
    <row r="24" spans="2:9" x14ac:dyDescent="0.2"/>
    <row r="25" spans="2:9" s="14" customFormat="1" ht="13.5" x14ac:dyDescent="0.2">
      <c r="B25" s="88" t="s">
        <v>332</v>
      </c>
      <c r="C25" s="146" t="s">
        <v>330</v>
      </c>
      <c r="D25" s="146"/>
      <c r="E25" s="146"/>
      <c r="F25" s="146"/>
      <c r="G25" s="146"/>
      <c r="H25" s="146"/>
      <c r="I25" s="146"/>
    </row>
    <row r="26" spans="2:9" s="14" customFormat="1" ht="76.900000000000006" customHeight="1" x14ac:dyDescent="0.2">
      <c r="B26" s="64">
        <v>1</v>
      </c>
      <c r="C26" s="139" t="s">
        <v>256</v>
      </c>
      <c r="D26" s="126"/>
      <c r="E26" s="126"/>
      <c r="F26" s="126"/>
      <c r="G26" s="126"/>
      <c r="H26" s="126"/>
      <c r="I26" s="126"/>
    </row>
    <row r="27" spans="2:9" s="14" customFormat="1" ht="54" customHeight="1" x14ac:dyDescent="0.2">
      <c r="B27" s="64">
        <v>2</v>
      </c>
      <c r="C27" s="139" t="s">
        <v>258</v>
      </c>
      <c r="D27" s="126"/>
      <c r="E27" s="126"/>
      <c r="F27" s="126"/>
      <c r="G27" s="126"/>
      <c r="H27" s="126"/>
      <c r="I27" s="126"/>
    </row>
    <row r="28" spans="2:9" s="14" customFormat="1" ht="58.15" customHeight="1" x14ac:dyDescent="0.2">
      <c r="B28" s="64">
        <v>3</v>
      </c>
      <c r="C28" s="139" t="s">
        <v>260</v>
      </c>
      <c r="D28" s="126"/>
      <c r="E28" s="126"/>
      <c r="F28" s="126"/>
      <c r="G28" s="126"/>
      <c r="H28" s="126"/>
      <c r="I28" s="126"/>
    </row>
    <row r="29" spans="2:9" s="14" customFormat="1" ht="61.15" customHeight="1" x14ac:dyDescent="0.2">
      <c r="B29" s="64">
        <v>4</v>
      </c>
      <c r="C29" s="139" t="s">
        <v>219</v>
      </c>
      <c r="D29" s="126"/>
      <c r="E29" s="126"/>
      <c r="F29" s="126"/>
      <c r="G29" s="126"/>
      <c r="H29" s="126"/>
      <c r="I29" s="126"/>
    </row>
    <row r="30" spans="2:9" s="14" customFormat="1" ht="58.5" customHeight="1" x14ac:dyDescent="0.2">
      <c r="B30" s="64">
        <v>5</v>
      </c>
      <c r="C30" s="139" t="s">
        <v>263</v>
      </c>
      <c r="D30" s="126"/>
      <c r="E30" s="126"/>
      <c r="F30" s="126"/>
      <c r="G30" s="126"/>
      <c r="H30" s="126"/>
      <c r="I30" s="126"/>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K51BCO8pDXC3tpz68RecUd/m6xezyQ/EfDCzng4NZ+7epWO1sewvD/be/9JQmrBpWB5ZXR0TKqoXyCePokpVhQ==" saltValue="AqtOlNoiB11apG8r4DCTKg=="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Type xmlns="3d2cf0cd-f524-4152-8aab-4099e63f8139">Market Information</DocType>
    <Company xmlns="3d2cf0cd-f524-4152-8aab-4099e63f8139">HD</Company>
    <Stage xmlns="3d2cf0cd-f524-4152-8aab-4099e63f8139">Final WRMP</Stage>
    <Sensitivity xmlns="3d2cf0cd-f524-4152-8aab-4099e63f8139">Public</Sensitivity>
  </documentManagement>
</p:properties>
</file>

<file path=customXml/itemProps1.xml><?xml version="1.0" encoding="utf-8"?>
<ds:datastoreItem xmlns:ds="http://schemas.openxmlformats.org/officeDocument/2006/customXml" ds:itemID="{117F5B9A-0510-443D-A22C-10E0794EE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3d2cf0cd-f524-4152-8aab-4099e63f81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Everitt, Helen</cp:lastModifiedBy>
  <dcterms:created xsi:type="dcterms:W3CDTF">2017-04-19T07:39:06Z</dcterms:created>
  <dcterms:modified xsi:type="dcterms:W3CDTF">2019-11-04T19:52:59Z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10700</vt:r8>
  </property>
</Properties>
</file>