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HD\"/>
    </mc:Choice>
  </mc:AlternateContent>
  <bookViews>
    <workbookView xWindow="0" yWindow="0" windowWidth="25200" windowHeight="11985" tabRatio="789"/>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J7" authorId="0" shapeId="0">
      <text>
        <r>
          <rPr>
            <b/>
            <sz val="9"/>
            <color indexed="81"/>
            <rFont val="Tahoma"/>
            <charset val="1"/>
          </rPr>
          <t>Everitt, Helen:</t>
        </r>
        <r>
          <rPr>
            <sz val="9"/>
            <color indexed="81"/>
            <rFont val="Tahoma"/>
            <charset val="1"/>
          </rPr>
          <t xml:space="preserve">
These values are company wide and not WRZ specific</t>
        </r>
      </text>
    </comment>
    <comment ref="K7" authorId="0" shapeId="0">
      <text>
        <r>
          <rPr>
            <b/>
            <sz val="9"/>
            <color indexed="81"/>
            <rFont val="Tahoma"/>
            <charset val="1"/>
          </rPr>
          <t>Everitt, Helen:</t>
        </r>
        <r>
          <rPr>
            <sz val="9"/>
            <color indexed="81"/>
            <rFont val="Tahoma"/>
            <charset val="1"/>
          </rPr>
          <t xml:space="preserve">
These values are company wide and not WRZ specific</t>
        </r>
      </text>
    </comment>
  </commentList>
</comments>
</file>

<file path=xl/sharedStrings.xml><?xml version="1.0" encoding="utf-8"?>
<sst xmlns="http://schemas.openxmlformats.org/spreadsheetml/2006/main" count="1060" uniqueCount="435">
  <si>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</si>
  <si>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</si>
  <si>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</si>
  <si>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</si>
  <si>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</si>
  <si>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</si>
  <si>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</si>
  <si>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</si>
  <si>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</si>
  <si>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</si>
  <si>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</si>
  <si>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</si>
  <si>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</si>
  <si>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</si>
  <si>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</si>
  <si>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</si>
  <si>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</si>
  <si>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</si>
  <si>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</si>
  <si>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</si>
  <si>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</si>
  <si>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</si>
  <si>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</si>
  <si>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</si>
  <si>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</si>
  <si>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</si>
  <si>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</si>
  <si>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</si>
  <si>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</si>
  <si>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</si>
  <si>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</si>
  <si>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</si>
  <si>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</si>
  <si>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</si>
  <si>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</si>
  <si>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</si>
  <si>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</si>
  <si>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</si>
  <si>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</si>
  <si>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</si>
  <si>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</si>
  <si>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</si>
  <si>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</si>
  <si>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</si>
  <si>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</si>
  <si>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</si>
  <si>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</si>
  <si>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</si>
  <si>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</si>
  <si>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</si>
  <si>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</si>
  <si>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</si>
  <si>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</si>
  <si>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</si>
  <si>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</si>
  <si>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</si>
  <si>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</si>
  <si>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</si>
  <si>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</si>
  <si>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</si>
  <si>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</si>
  <si>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</si>
  <si>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</si>
  <si>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</si>
  <si>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</si>
  <si>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</si>
  <si>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</si>
  <si>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</si>
  <si>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</si>
  <si>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</si>
  <si>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</si>
  <si>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</si>
  <si>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</si>
  <si>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</si>
  <si>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</si>
  <si>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</si>
  <si>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</si>
  <si>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</si>
  <si>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</si>
  <si>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</si>
  <si>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</si>
  <si>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</si>
  <si>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</si>
  <si>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</si>
  <si>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</si>
  <si>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</si>
  <si>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</si>
  <si>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</si>
  <si>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</si>
  <si>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</si>
  <si>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</si>
  <si>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</si>
  <si>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</si>
  <si>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</si>
  <si>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</si>
  <si>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</si>
  <si>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</si>
  <si>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</si>
  <si>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</si>
  <si>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</si>
  <si>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</si>
  <si>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</si>
  <si>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</si>
  <si>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</si>
  <si>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</si>
  <si>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</si>
  <si>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</si>
  <si>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</si>
  <si>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</si>
  <si>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</si>
  <si>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</si>
  <si>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</si>
  <si>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</si>
  <si>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</si>
  <si>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</si>
  <si>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</si>
  <si>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</si>
  <si>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</si>
  <si>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</si>
  <si>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</si>
  <si>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</si>
  <si>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</si>
  <si>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</si>
  <si>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</si>
  <si>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</si>
  <si>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</si>
  <si>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</si>
  <si>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</si>
  <si>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</si>
  <si>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</si>
  <si>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</si>
  <si>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</si>
  <si>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</si>
  <si>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</si>
  <si>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</si>
  <si>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</si>
  <si>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</si>
  <si>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</si>
  <si>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</si>
  <si>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</si>
  <si>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</si>
  <si>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</si>
  <si>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</si>
  <si>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</si>
  <si>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</si>
  <si>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</si>
  <si>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</si>
  <si>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</si>
  <si>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</si>
  <si>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</si>
  <si>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</si>
  <si>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</si>
  <si>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</si>
  <si>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</si>
  <si>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</si>
  <si>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</si>
  <si>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</si>
  <si>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</si>
  <si>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</si>
  <si>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</si>
  <si>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</si>
  <si>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</si>
  <si>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</si>
  <si>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</si>
  <si>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</si>
  <si>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</si>
  <si>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</si>
  <si>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</si>
  <si>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</si>
  <si>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</si>
  <si>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</si>
  <si>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</si>
  <si>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</si>
  <si>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</si>
  <si>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</si>
  <si>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</si>
  <si>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</si>
  <si>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</si>
  <si>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</si>
  <si>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</si>
  <si>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</si>
  <si>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</si>
  <si>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</si>
  <si>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</si>
  <si>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</si>
  <si>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</si>
  <si>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</si>
  <si>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</si>
  <si>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</si>
  <si>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</si>
  <si>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</si>
  <si>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</si>
  <si>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</si>
  <si>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</si>
  <si>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</si>
  <si>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</si>
  <si>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</si>
  <si>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</si>
  <si>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</si>
  <si>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</si>
  <si>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</si>
  <si>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</si>
  <si>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</si>
  <si>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</si>
  <si>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</si>
  <si>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</si>
  <si>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</si>
  <si>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</si>
  <si>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</si>
  <si>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</si>
  <si>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</si>
  <si>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</si>
  <si>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</si>
  <si>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</si>
  <si>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</si>
  <si>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</si>
  <si>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</si>
  <si>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</si>
  <si>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</si>
  <si>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</si>
  <si>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</si>
  <si>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</si>
  <si>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</si>
  <si>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</si>
  <si>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</si>
  <si>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</si>
  <si>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</si>
  <si>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</si>
  <si>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</si>
  <si>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</si>
  <si>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</si>
  <si>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</si>
  <si>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</si>
  <si>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</si>
  <si>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</si>
  <si>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</si>
  <si>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</si>
  <si>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</si>
  <si>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</si>
  <si>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</si>
  <si>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</si>
  <si>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</si>
  <si>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</si>
  <si>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</si>
  <si>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</si>
  <si>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</si>
  <si>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</si>
  <si>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</si>
  <si>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</si>
  <si>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</si>
  <si>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</si>
  <si>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</si>
  <si>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</si>
  <si>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</si>
  <si>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</si>
  <si>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</si>
  <si>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</si>
  <si>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</si>
  <si>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</si>
  <si>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</si>
  <si>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</si>
  <si>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</si>
  <si>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</si>
  <si>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</si>
  <si>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</si>
  <si>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</si>
  <si>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</si>
  <si>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</si>
  <si>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</si>
  <si>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</si>
  <si>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</si>
  <si>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</si>
  <si>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</si>
  <si>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</si>
  <si>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</si>
  <si>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</si>
  <si>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</si>
  <si>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</si>
  <si>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</si>
  <si>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</si>
  <si>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</si>
  <si>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</si>
  <si>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</si>
  <si>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</si>
  <si>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</si>
  <si>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</si>
  <si>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</si>
  <si>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</si>
  <si>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</si>
  <si>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</si>
  <si>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</si>
  <si>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</si>
  <si>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</si>
  <si>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</si>
  <si>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</si>
  <si>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</si>
  <si>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</si>
  <si>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</si>
  <si>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</si>
  <si>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</si>
  <si>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</si>
  <si>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</si>
  <si>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</si>
  <si>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</si>
  <si>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</si>
  <si>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</si>
  <si>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</si>
  <si>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</si>
  <si>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</si>
  <si>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</si>
  <si>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</si>
  <si>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</si>
  <si>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</si>
  <si>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</si>
  <si>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</si>
  <si>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</si>
  <si>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</si>
  <si>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</si>
  <si>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</si>
  <si>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</si>
  <si>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</si>
  <si>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</si>
  <si>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</si>
  <si>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</si>
  <si>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</si>
  <si>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</si>
  <si>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</si>
  <si>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</si>
  <si>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</si>
  <si>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</si>
  <si>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</si>
  <si>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</si>
  <si>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</si>
  <si>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</si>
  <si>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</si>
  <si>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</si>
  <si>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</si>
  <si>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</si>
  <si>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</si>
  <si>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</si>
  <si>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</si>
  <si>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</si>
  <si>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</si>
  <si>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</si>
  <si>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</si>
  <si>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</si>
  <si>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</si>
  <si>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</si>
  <si>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</si>
  <si>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</si>
  <si>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</si>
  <si>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</si>
  <si>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</si>
  <si>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</si>
  <si>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</si>
  <si>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</si>
  <si>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</si>
  <si>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</si>
  <si>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</si>
  <si>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</si>
  <si>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</si>
  <si>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</si>
  <si>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</si>
  <si>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</si>
  <si>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</si>
  <si>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</si>
  <si>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</si>
  <si>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</si>
  <si>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</si>
  <si>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</si>
  <si>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</si>
  <si>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</si>
  <si>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</si>
  <si>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</si>
  <si>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</si>
  <si>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</si>
  <si>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</si>
  <si>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</si>
  <si>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</si>
  <si>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</si>
  <si>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</si>
  <si>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</si>
  <si>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</si>
  <si>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</si>
  <si>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</si>
  <si>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</si>
  <si>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</si>
  <si>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Llandinam and Llanwrin</t>
  </si>
  <si>
    <t>Pump and licence are the constraints</t>
  </si>
  <si>
    <t xml:space="preserve">There are no drought supply measures e.g. drought permits or orders stipulated in our Drought Plan for this WRZ. (1) 5% demand savings assumed during TUBs and a further 5% savings for a NEUB. </t>
  </si>
  <si>
    <t>Table 8: Final plan option Mosts</t>
  </si>
  <si>
    <t>Mompany name</t>
  </si>
  <si>
    <t>None</t>
  </si>
  <si>
    <t>n/a</t>
  </si>
  <si>
    <t>Not commenced but we have carried out pre-feasibility studies</t>
  </si>
  <si>
    <t>This is a negative value as there is a net export of potable water from this WRZ.</t>
  </si>
  <si>
    <t>We do not plan for rota cuts or standpipes. In an extremely severe drought we would consider using them but we do not have a planned frequency for this level of service.</t>
  </si>
  <si>
    <t>Refer to map. Llandinam and Llawrin WRZ is in central Wales (Powys region). It covers a number of Welsh villages including Montgomery (along with Llandinam and Llanwrin).</t>
  </si>
  <si>
    <t>FutureConsultation@severntrent.co.uk</t>
  </si>
  <si>
    <t xml:space="preserve">Works 1 – 6 Ml/d – GW5
other water treatment works is &lt; 10 Ml/d
We have not assessed climate change when estimating the spare capacity in this zone. Note that the groundwater works would need investment to be suitable to treat any surface water. We have assigned the WTW category that the works will be in by 2020. </t>
  </si>
  <si>
    <t>WRMP19</t>
  </si>
  <si>
    <t>See link to map on WRMP19 webpage</t>
  </si>
  <si>
    <t>Dry Year Annual Average</t>
  </si>
  <si>
    <t>Enhanced Metering</t>
  </si>
  <si>
    <t>Y</t>
  </si>
  <si>
    <t>&lt;5</t>
  </si>
  <si>
    <t>Hafren Dyfrdwy</t>
  </si>
  <si>
    <t>No more than 1 in 40 Temporary Use Bans</t>
  </si>
  <si>
    <t>No more than 1 in 40 Non-essential use bans</t>
  </si>
  <si>
    <t>From WRMP table 1, column J</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</si>
  <si>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</si>
  <si>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Refer to section A of WRMP for line 8-10 data source</t>
  </si>
  <si>
    <t>We have checked the data and our processes by carrying out 1st and 2nd line assurance and 3rd line assurance using Internal Audit.</t>
  </si>
  <si>
    <t>Table 1</t>
  </si>
  <si>
    <t>Line 12</t>
  </si>
  <si>
    <t>Updated to align with  Final Water Resources Management plan (WRMP)</t>
  </si>
  <si>
    <t>Published Final WRMP</t>
  </si>
  <si>
    <t>Tables 2 -8</t>
  </si>
  <si>
    <t>All Lines</t>
  </si>
  <si>
    <t>All data updated to align with  Final Water Resources Management plan (WRMP)</t>
  </si>
  <si>
    <t xml:space="preserve">Lines 8, 9 </t>
  </si>
  <si>
    <t>Updated level of service due to company boundary change</t>
  </si>
  <si>
    <t>Company boundary change</t>
  </si>
  <si>
    <t>Cover Sheet</t>
  </si>
  <si>
    <t xml:space="preserve"> Company name updated due to company boundary changes</t>
  </si>
  <si>
    <t>Active Leakage Control - Supply demand balance scenario</t>
  </si>
  <si>
    <t>ALC1</t>
  </si>
  <si>
    <t>Active leakage management</t>
  </si>
  <si>
    <t>N</t>
  </si>
  <si>
    <t>2020/21</t>
  </si>
  <si>
    <t>Active Leakage Control - National Infrustructure commision scenario</t>
  </si>
  <si>
    <t>ALC2</t>
  </si>
  <si>
    <t>Not a chosen scheme, no further work required</t>
  </si>
  <si>
    <t>EM001</t>
  </si>
  <si>
    <t>Metering other selective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</si>
</sst>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9"/>
      <name val="Arial"/>
      <family val="2"/>
    </font>
    <font>
      <sz val="11"/>
      <name val="Arial"/>
      <family val="2"/>
    </font>
    <font>
      <u/>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4">
    <xf numFmtId="0" fontId="0" fillId="0" borderId="0"/>
    <xf numFmtId="0" fontId="1" fillId="0" borderId="0"/>
    <xf numFmtId="0" fontId="17" fillId="0" borderId="0" applyNumberFormat="0" applyFill="0" applyBorder="0" applyAlignment="0" applyProtection="0"/>
    <xf numFmtId="0" fontId="14" fillId="0" borderId="0"/>
  </cellStyleXfs>
  <cellXfs count="181">
    <xf numFmtId="0" fontId="0" fillId="0" borderId="0" xfId="0"/>
    <xf numFmtId="0" fontId="2" fillId="2" borderId="0" xfId="1" applyFont="1" applyFill="1" applyBorder="1" applyAlignment="1">
      <alignment horizontal="center" vertical="center"/>
    </xf>
    <xf numFmtId="0" fontId="4" fillId="0" borderId="0" xfId="0" applyFont="1"/>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Fill="1" applyAlignment="1">
      <alignment wrapText="1"/>
    </xf>
    <xf numFmtId="0" fontId="8" fillId="0" borderId="0" xfId="0" applyFont="1"/>
    <xf numFmtId="0" fontId="0" fillId="4" borderId="0" xfId="0" applyFont="1" applyFill="1"/>
    <xf numFmtId="0" fontId="0" fillId="8" borderId="0" xfId="0" applyFont="1" applyFill="1"/>
    <xf numFmtId="0" fontId="15" fillId="0" borderId="9" xfId="1" applyFont="1" applyFill="1" applyBorder="1" applyAlignment="1">
      <alignment vertical="center"/>
    </xf>
    <xf numFmtId="0" fontId="4" fillId="0" borderId="9" xfId="0" applyFont="1" applyBorder="1" applyAlignment="1">
      <alignment horizontal="center"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horizontal="center"/>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center"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alignment horizontal="center"/>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center"/>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horizontal="center" vertical="justify"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center"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14"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0" fontId="18" fillId="0" borderId="0" xfId="0" applyFont="1" applyProtection="1">
      <protection hidden="1"/>
    </xf>
    <xf numFmtId="0" fontId="14" fillId="4" borderId="4" xfId="1" applyFont="1" applyFill="1" applyBorder="1" applyAlignment="1" applyProtection="1">
      <alignment horizontal="left" vertical="center" wrapText="1"/>
      <protection hidden="1"/>
    </xf>
    <xf numFmtId="0" fontId="14" fillId="4" borderId="6"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9" fillId="4" borderId="9" xfId="1" applyFont="1" applyFill="1" applyBorder="1" applyAlignment="1" applyProtection="1">
      <alignment horizontal="center" vertical="center"/>
      <protection hidden="1"/>
    </xf>
    <xf numFmtId="0" fontId="20" fillId="0" borderId="0" xfId="0" applyFont="1" applyProtection="1">
      <protection hidden="1"/>
    </xf>
    <xf numFmtId="9" fontId="19" fillId="4" borderId="9" xfId="1" applyNumberFormat="1" applyFont="1" applyFill="1" applyBorder="1" applyAlignment="1" applyProtection="1">
      <alignment horizontal="center" vertical="center"/>
      <protection hidden="1"/>
    </xf>
    <xf numFmtId="0" fontId="19" fillId="4" borderId="9" xfId="1" applyFont="1" applyFill="1" applyBorder="1" applyAlignment="1" applyProtection="1">
      <alignment horizontal="left" vertical="center" wrapText="1"/>
      <protection hidden="1"/>
    </xf>
    <xf numFmtId="0" fontId="21" fillId="0" borderId="0" xfId="2" applyFont="1" applyProtection="1">
      <protection hidden="1"/>
    </xf>
    <xf numFmtId="2" fontId="19" fillId="4" borderId="9" xfId="1" applyNumberFormat="1" applyFont="1" applyFill="1" applyBorder="1" applyAlignment="1" applyProtection="1">
      <alignment horizontal="center" vertical="center"/>
      <protection hidden="1"/>
    </xf>
    <xf numFmtId="2" fontId="19" fillId="4" borderId="14" xfId="1" applyNumberFormat="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9" fontId="19" fillId="4" borderId="9"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0" fontId="19" fillId="7" borderId="15" xfId="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2" fontId="0" fillId="0" borderId="0" xfId="0" applyNumberFormat="1" applyFont="1" applyAlignment="1" applyProtection="1">
      <alignment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14" fontId="4" fillId="4" borderId="9" xfId="1" applyNumberFormat="1" applyFont="1" applyFill="1" applyBorder="1" applyAlignment="1">
      <alignment vertical="center"/>
    </xf>
    <xf numFmtId="1" fontId="19" fillId="4" borderId="14" xfId="1" applyNumberFormat="1" applyFont="1" applyFill="1" applyBorder="1" applyAlignment="1" applyProtection="1">
      <alignment vertical="center"/>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0" fontId="19" fillId="4" borderId="14" xfId="1" applyFont="1" applyFill="1" applyBorder="1" applyAlignment="1" applyProtection="1">
      <alignment vertical="center"/>
      <protection hidden="1"/>
    </xf>
    <xf numFmtId="0" fontId="19" fillId="4" borderId="9" xfId="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2" fillId="2" borderId="0" xfId="1" applyFont="1" applyFill="1" applyBorder="1" applyAlignment="1">
      <alignment horizontal="left"/>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4">
    <cellStyle name="Hyperlink" xfId="2" builtinId="8"/>
    <cellStyle name="Normal" xfId="0" builtinId="0"/>
    <cellStyle name="Normal 2" xfId="3"/>
    <cellStyle name="Normal 3" xfId="1"/>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288395</xdr:colOff>
      <xdr:row>4</xdr:row>
      <xdr:rowOff>178593</xdr:rowOff>
    </xdr:from>
    <xdr:to>
      <xdr:col>6</xdr:col>
      <xdr:colOff>297655</xdr:colOff>
      <xdr:row>16</xdr:row>
      <xdr:rowOff>78883</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2770" y="1583531"/>
          <a:ext cx="4628885" cy="34364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F29" sqref="F29"/>
    </sheetView>
  </sheetViews>
  <sheetFormatPr defaultColWidth="0" defaultRowHeight="13.9" customHeight="1" zeroHeight="1" x14ac:dyDescent="0.2"/>
  <cols>
    <col min="1" max="1" width="1.75" style="16" customWidth="1"/>
    <col min="2" max="2" width="51.25" style="16" customWidth="1"/>
    <col min="3" max="3" width="56.375" style="16" customWidth="1"/>
    <col min="4" max="4" width="4.125" style="16" customWidth="1"/>
    <col min="5" max="5" width="47.875" style="16" customWidth="1"/>
    <col min="6" max="7" width="8.75" style="16" customWidth="1"/>
    <col min="8" max="16384" width="8.75" style="16" hidden="1"/>
  </cols>
  <sheetData>
    <row r="1" spans="1:7" ht="20.25" x14ac:dyDescent="0.2">
      <c r="B1" s="17" t="s">
        <v>0</v>
      </c>
      <c r="C1" s="18" t="str">
        <f>C5</f>
        <v>Hafren Dyfrdwy</v>
      </c>
    </row>
    <row r="2" spans="1:7" ht="12" customHeight="1" thickBot="1" x14ac:dyDescent="0.25"/>
    <row r="3" spans="1:7" ht="66" customHeight="1" thickBot="1" x14ac:dyDescent="0.25">
      <c r="B3" s="19" t="s">
        <v>1</v>
      </c>
      <c r="C3" s="20" t="s">
        <v>382</v>
      </c>
      <c r="E3" s="21"/>
    </row>
    <row r="4" spans="1:7" ht="12" customHeight="1" thickBot="1" x14ac:dyDescent="0.25">
      <c r="B4" s="22"/>
      <c r="C4" s="23"/>
    </row>
    <row r="5" spans="1:7" ht="16.5" x14ac:dyDescent="0.2">
      <c r="B5" s="24" t="s">
        <v>2</v>
      </c>
      <c r="C5" s="115" t="s">
        <v>406</v>
      </c>
      <c r="E5" s="26" t="s">
        <v>3</v>
      </c>
    </row>
    <row r="6" spans="1:7" ht="17.25" thickBot="1" x14ac:dyDescent="0.25">
      <c r="B6" s="27" t="s">
        <v>327</v>
      </c>
      <c r="C6" s="116" t="s">
        <v>387</v>
      </c>
      <c r="E6" s="29"/>
    </row>
    <row r="7" spans="1:7" ht="12" customHeight="1" thickBot="1" x14ac:dyDescent="0.25">
      <c r="A7" s="30"/>
      <c r="B7" s="31"/>
      <c r="C7" s="32"/>
      <c r="D7" s="30"/>
      <c r="E7" s="33"/>
      <c r="F7" s="30"/>
      <c r="G7" s="30"/>
    </row>
    <row r="8" spans="1:7" ht="16.5" x14ac:dyDescent="0.2">
      <c r="B8" s="24" t="s">
        <v>4</v>
      </c>
      <c r="C8" s="115" t="s">
        <v>400</v>
      </c>
      <c r="E8" s="29"/>
    </row>
    <row r="9" spans="1:7" ht="16.5" x14ac:dyDescent="0.2">
      <c r="B9" s="34" t="s">
        <v>5</v>
      </c>
      <c r="C9" s="117">
        <v>43556</v>
      </c>
      <c r="E9" s="29"/>
    </row>
    <row r="10" spans="1:7" ht="17.25" thickBot="1" x14ac:dyDescent="0.25">
      <c r="B10" s="27" t="s">
        <v>6</v>
      </c>
      <c r="C10" s="116" t="s">
        <v>24</v>
      </c>
      <c r="E10" s="29"/>
    </row>
    <row r="11" spans="1:7" ht="12" customHeight="1" thickBot="1" x14ac:dyDescent="0.25">
      <c r="A11" s="30"/>
      <c r="B11" s="31"/>
      <c r="C11" s="32"/>
      <c r="D11" s="30"/>
      <c r="E11" s="33"/>
      <c r="F11" s="30"/>
      <c r="G11" s="30"/>
    </row>
    <row r="12" spans="1:7" ht="49.5" x14ac:dyDescent="0.2">
      <c r="B12" s="24" t="s">
        <v>7</v>
      </c>
      <c r="C12" s="25" t="s">
        <v>398</v>
      </c>
      <c r="E12" s="29"/>
    </row>
    <row r="13" spans="1:7" ht="37.15" customHeight="1" thickBot="1" x14ac:dyDescent="0.25">
      <c r="B13" s="27" t="s">
        <v>8</v>
      </c>
      <c r="C13" s="28" t="s">
        <v>401</v>
      </c>
      <c r="E13" s="29"/>
    </row>
    <row r="14" spans="1:7" ht="12" customHeight="1" thickBot="1" x14ac:dyDescent="0.35">
      <c r="B14" s="35"/>
      <c r="C14" s="36"/>
      <c r="E14" s="29"/>
    </row>
    <row r="15" spans="1:7" ht="59.45" customHeight="1" thickBot="1" x14ac:dyDescent="0.25">
      <c r="B15" s="37" t="s">
        <v>9</v>
      </c>
      <c r="C15" s="131" t="s">
        <v>412</v>
      </c>
      <c r="E15" s="21"/>
    </row>
    <row r="16" spans="1:7" ht="12" customHeight="1" x14ac:dyDescent="0.2">
      <c r="B16" s="22"/>
      <c r="C16" s="23"/>
    </row>
    <row r="17" spans="2:6" ht="17.25" thickBot="1" x14ac:dyDescent="0.25">
      <c r="B17" s="26" t="s">
        <v>11</v>
      </c>
    </row>
    <row r="18" spans="2:6" ht="15.75" thickBot="1" x14ac:dyDescent="0.3">
      <c r="E18" s="38" t="s">
        <v>10</v>
      </c>
      <c r="F18" s="39"/>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LDxpTvWjEJzTZyRPTFI2xVg6YiEUKbKLZB2rLOrz1xMXCjmkJFXAPB148VPUqaecE9PIxTafwvfoD2lv0SBStg==" saltValue="bcbjB2BNSWg2Kkn5UBfP/Q=="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C2" sqref="C2"/>
    </sheetView>
  </sheetViews>
  <sheetFormatPr defaultColWidth="0" defaultRowHeight="14.25" zeroHeight="1" x14ac:dyDescent="0.2"/>
  <cols>
    <col min="1" max="1" width="2.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8" width="16.875" style="16" bestFit="1" customWidth="1"/>
    <col min="9" max="9" width="15.875" style="16" customWidth="1"/>
    <col min="10" max="10" width="17" style="16" customWidth="1"/>
    <col min="11" max="11" width="17.375" style="16" customWidth="1"/>
    <col min="12" max="27" width="10.75" style="16" customWidth="1"/>
    <col min="28" max="56" width="8.75" style="16" customWidth="1"/>
    <col min="57" max="16384" width="8.75" style="16" hidden="1"/>
  </cols>
  <sheetData>
    <row r="1" spans="2:27" ht="20.25" x14ac:dyDescent="0.2">
      <c r="B1" s="180" t="s">
        <v>390</v>
      </c>
      <c r="C1" s="180"/>
      <c r="D1" s="180"/>
      <c r="E1" s="180"/>
      <c r="F1" s="180"/>
    </row>
    <row r="2" spans="2:27" ht="15" thickBot="1" x14ac:dyDescent="0.25"/>
    <row r="3" spans="2:27" ht="17.25" thickBot="1" x14ac:dyDescent="0.25">
      <c r="B3" s="146" t="s">
        <v>391</v>
      </c>
      <c r="C3" s="147"/>
      <c r="D3" s="163" t="e">
        <v>#REF!</v>
      </c>
      <c r="E3" s="164"/>
      <c r="F3" s="165"/>
    </row>
    <row r="4" spans="2:27" ht="17.25" thickBot="1" x14ac:dyDescent="0.25">
      <c r="B4" s="146" t="s">
        <v>327</v>
      </c>
      <c r="C4" s="147"/>
      <c r="D4" s="163" t="str">
        <f>'Cover sheet'!C6</f>
        <v>Llandinam and Llanwrin</v>
      </c>
      <c r="E4" s="164"/>
      <c r="F4" s="165"/>
    </row>
    <row r="5" spans="2:27" ht="15.75" thickBot="1" x14ac:dyDescent="0.25">
      <c r="C5" s="108"/>
      <c r="D5" s="109"/>
    </row>
    <row r="6" spans="2:27" ht="15" thickBot="1" x14ac:dyDescent="0.25">
      <c r="B6" s="110" t="s">
        <v>331</v>
      </c>
      <c r="C6" s="111" t="s">
        <v>19</v>
      </c>
      <c r="D6" s="51" t="s">
        <v>20</v>
      </c>
      <c r="E6" s="51" t="s">
        <v>21</v>
      </c>
      <c r="F6" s="53" t="s">
        <v>330</v>
      </c>
      <c r="H6" s="51" t="s">
        <v>307</v>
      </c>
      <c r="I6" s="51" t="s">
        <v>308</v>
      </c>
      <c r="J6" s="51" t="s">
        <v>309</v>
      </c>
      <c r="K6" s="51" t="s">
        <v>310</v>
      </c>
      <c r="L6" s="51" t="s">
        <v>311</v>
      </c>
      <c r="M6" s="51" t="s">
        <v>312</v>
      </c>
      <c r="N6" s="51" t="s">
        <v>313</v>
      </c>
      <c r="O6" s="51" t="s">
        <v>314</v>
      </c>
      <c r="P6" s="51" t="s">
        <v>315</v>
      </c>
      <c r="Q6" s="51" t="s">
        <v>316</v>
      </c>
      <c r="R6" s="51" t="s">
        <v>317</v>
      </c>
      <c r="S6" s="51" t="s">
        <v>318</v>
      </c>
      <c r="T6" s="51" t="s">
        <v>319</v>
      </c>
      <c r="U6" s="51" t="s">
        <v>320</v>
      </c>
      <c r="V6" s="51" t="s">
        <v>321</v>
      </c>
      <c r="W6" s="51" t="s">
        <v>322</v>
      </c>
      <c r="X6" s="51" t="s">
        <v>323</v>
      </c>
      <c r="Y6" s="51" t="s">
        <v>324</v>
      </c>
      <c r="Z6" s="51" t="s">
        <v>325</v>
      </c>
      <c r="AA6" s="51" t="s">
        <v>326</v>
      </c>
    </row>
    <row r="7" spans="2:27" ht="48" x14ac:dyDescent="0.2">
      <c r="B7" s="100">
        <v>1</v>
      </c>
      <c r="C7" s="101" t="s">
        <v>264</v>
      </c>
      <c r="D7" s="95" t="s">
        <v>265</v>
      </c>
      <c r="E7" s="95" t="s">
        <v>266</v>
      </c>
      <c r="F7" s="95" t="s">
        <v>24</v>
      </c>
      <c r="H7" s="130" t="s">
        <v>425</v>
      </c>
      <c r="I7" s="130" t="s">
        <v>430</v>
      </c>
      <c r="J7" s="136" t="s">
        <v>403</v>
      </c>
      <c r="K7" s="139" t="s">
        <v>403</v>
      </c>
      <c r="L7" s="112"/>
      <c r="M7" s="112"/>
      <c r="N7" s="112"/>
      <c r="O7" s="112"/>
      <c r="P7" s="112"/>
      <c r="Q7" s="112"/>
      <c r="R7" s="112"/>
      <c r="S7" s="112"/>
      <c r="T7" s="112"/>
      <c r="U7" s="112"/>
      <c r="V7" s="112"/>
      <c r="W7" s="112"/>
      <c r="X7" s="112"/>
      <c r="Y7" s="112"/>
      <c r="Z7" s="112"/>
      <c r="AA7" s="112"/>
    </row>
    <row r="8" spans="2:27" ht="38.25" x14ac:dyDescent="0.2">
      <c r="B8" s="100">
        <v>2</v>
      </c>
      <c r="C8" s="103" t="s">
        <v>267</v>
      </c>
      <c r="D8" s="95" t="s">
        <v>268</v>
      </c>
      <c r="E8" s="95" t="s">
        <v>266</v>
      </c>
      <c r="F8" s="95" t="s">
        <v>24</v>
      </c>
      <c r="H8" s="136" t="s">
        <v>426</v>
      </c>
      <c r="I8" s="130" t="s">
        <v>431</v>
      </c>
      <c r="J8" s="136" t="s">
        <v>433</v>
      </c>
      <c r="K8" s="136" t="s">
        <v>433</v>
      </c>
      <c r="L8" s="112"/>
      <c r="M8" s="112"/>
      <c r="N8" s="112"/>
      <c r="O8" s="112"/>
      <c r="P8" s="112"/>
      <c r="Q8" s="112"/>
      <c r="R8" s="112"/>
      <c r="S8" s="112"/>
      <c r="T8" s="112"/>
      <c r="U8" s="112"/>
      <c r="V8" s="112"/>
      <c r="W8" s="112"/>
      <c r="X8" s="112"/>
      <c r="Y8" s="112"/>
      <c r="Z8" s="112"/>
      <c r="AA8" s="112"/>
    </row>
    <row r="9" spans="2:27" ht="38.25" x14ac:dyDescent="0.2">
      <c r="B9" s="100">
        <v>3</v>
      </c>
      <c r="C9" s="103" t="s">
        <v>270</v>
      </c>
      <c r="D9" s="95" t="s">
        <v>271</v>
      </c>
      <c r="E9" s="95" t="s">
        <v>266</v>
      </c>
      <c r="F9" s="95" t="s">
        <v>24</v>
      </c>
      <c r="H9" s="130" t="s">
        <v>427</v>
      </c>
      <c r="I9" s="130" t="s">
        <v>427</v>
      </c>
      <c r="J9" s="136" t="s">
        <v>434</v>
      </c>
      <c r="K9" s="139" t="s">
        <v>434</v>
      </c>
      <c r="L9" s="112"/>
      <c r="M9" s="112"/>
      <c r="N9" s="112"/>
      <c r="O9" s="112"/>
      <c r="P9" s="112"/>
      <c r="Q9" s="112"/>
      <c r="R9" s="112"/>
      <c r="S9" s="112"/>
      <c r="T9" s="112"/>
      <c r="U9" s="112"/>
      <c r="V9" s="112"/>
      <c r="W9" s="112"/>
      <c r="X9" s="112"/>
      <c r="Y9" s="112"/>
      <c r="Z9" s="112"/>
      <c r="AA9" s="112"/>
    </row>
    <row r="10" spans="2:27" ht="38.25" x14ac:dyDescent="0.2">
      <c r="B10" s="100">
        <v>4</v>
      </c>
      <c r="C10" s="103" t="s">
        <v>273</v>
      </c>
      <c r="D10" s="95" t="s">
        <v>274</v>
      </c>
      <c r="E10" s="95" t="s">
        <v>275</v>
      </c>
      <c r="F10" s="95" t="s">
        <v>24</v>
      </c>
      <c r="H10" s="136" t="s">
        <v>428</v>
      </c>
      <c r="I10" s="130" t="s">
        <v>404</v>
      </c>
      <c r="J10" s="136" t="s">
        <v>404</v>
      </c>
      <c r="K10" s="139" t="s">
        <v>404</v>
      </c>
      <c r="L10" s="112"/>
      <c r="M10" s="112"/>
      <c r="N10" s="112"/>
      <c r="O10" s="112"/>
      <c r="P10" s="112"/>
      <c r="Q10" s="112"/>
      <c r="R10" s="112"/>
      <c r="S10" s="112"/>
      <c r="T10" s="112"/>
      <c r="U10" s="112"/>
      <c r="V10" s="112"/>
      <c r="W10" s="112"/>
      <c r="X10" s="112"/>
      <c r="Y10" s="112"/>
      <c r="Z10" s="112"/>
      <c r="AA10" s="112"/>
    </row>
    <row r="11" spans="2:27" ht="38.25" x14ac:dyDescent="0.2">
      <c r="B11" s="100">
        <v>5</v>
      </c>
      <c r="C11" s="103" t="s">
        <v>277</v>
      </c>
      <c r="D11" s="95" t="s">
        <v>278</v>
      </c>
      <c r="E11" s="95" t="s">
        <v>48</v>
      </c>
      <c r="F11" s="95" t="s">
        <v>24</v>
      </c>
      <c r="H11" s="136" t="s">
        <v>429</v>
      </c>
      <c r="I11" s="130" t="s">
        <v>429</v>
      </c>
      <c r="J11" s="136" t="s">
        <v>65</v>
      </c>
      <c r="K11" s="139" t="s">
        <v>65</v>
      </c>
      <c r="L11" s="112"/>
      <c r="M11" s="112"/>
      <c r="N11" s="112"/>
      <c r="O11" s="112"/>
      <c r="P11" s="112"/>
      <c r="Q11" s="112"/>
      <c r="R11" s="112"/>
      <c r="S11" s="112"/>
      <c r="T11" s="112"/>
      <c r="U11" s="112"/>
      <c r="V11" s="112"/>
      <c r="W11" s="112"/>
      <c r="X11" s="112"/>
      <c r="Y11" s="112"/>
      <c r="Z11" s="112"/>
      <c r="AA11" s="112"/>
    </row>
    <row r="12" spans="2:27" ht="38.65" customHeight="1" x14ac:dyDescent="0.2">
      <c r="B12" s="100">
        <v>6</v>
      </c>
      <c r="C12" s="103" t="s">
        <v>365</v>
      </c>
      <c r="D12" s="95" t="s">
        <v>24</v>
      </c>
      <c r="E12" s="95" t="s">
        <v>266</v>
      </c>
      <c r="F12" s="95" t="s">
        <v>24</v>
      </c>
      <c r="H12" s="130" t="s">
        <v>432</v>
      </c>
      <c r="I12" s="130" t="s">
        <v>394</v>
      </c>
      <c r="J12" s="130" t="s">
        <v>394</v>
      </c>
      <c r="K12" s="130" t="s">
        <v>394</v>
      </c>
      <c r="L12" s="112"/>
      <c r="M12" s="112"/>
      <c r="N12" s="112"/>
      <c r="O12" s="112"/>
      <c r="P12" s="112"/>
      <c r="Q12" s="112"/>
      <c r="R12" s="112"/>
      <c r="S12" s="112"/>
      <c r="T12" s="112"/>
      <c r="U12" s="112"/>
      <c r="V12" s="112"/>
      <c r="W12" s="112"/>
      <c r="X12" s="112"/>
      <c r="Y12" s="112"/>
      <c r="Z12" s="112"/>
      <c r="AA12" s="112"/>
    </row>
    <row r="13" spans="2:27" ht="38.25" x14ac:dyDescent="0.2">
      <c r="B13" s="100">
        <v>7</v>
      </c>
      <c r="C13" s="103" t="s">
        <v>280</v>
      </c>
      <c r="D13" s="95" t="s">
        <v>281</v>
      </c>
      <c r="E13" s="95" t="s">
        <v>45</v>
      </c>
      <c r="F13" s="95">
        <v>1</v>
      </c>
      <c r="H13" s="126">
        <v>0.37206838199999998</v>
      </c>
      <c r="I13" s="137">
        <v>2.711629802</v>
      </c>
      <c r="J13" s="126">
        <v>1.1526204507237763</v>
      </c>
      <c r="K13" s="126">
        <v>0.74564563889690816</v>
      </c>
      <c r="L13" s="112"/>
      <c r="M13" s="112"/>
      <c r="N13" s="112"/>
      <c r="O13" s="112"/>
      <c r="P13" s="112"/>
      <c r="Q13" s="112"/>
      <c r="R13" s="112"/>
      <c r="S13" s="112"/>
      <c r="T13" s="112"/>
      <c r="U13" s="112"/>
      <c r="V13" s="112"/>
      <c r="W13" s="112"/>
      <c r="X13" s="112"/>
      <c r="Y13" s="112"/>
      <c r="Z13" s="112"/>
      <c r="AA13" s="112"/>
    </row>
    <row r="14" spans="2:27" ht="38.25" x14ac:dyDescent="0.2">
      <c r="B14" s="100">
        <v>8</v>
      </c>
      <c r="C14" s="103" t="s">
        <v>283</v>
      </c>
      <c r="D14" s="95" t="s">
        <v>284</v>
      </c>
      <c r="E14" s="95" t="s">
        <v>285</v>
      </c>
      <c r="F14" s="95">
        <v>2</v>
      </c>
      <c r="H14" s="125">
        <v>2339.6234491727314</v>
      </c>
      <c r="I14" s="138">
        <v>19923.779585472908</v>
      </c>
      <c r="J14" s="125">
        <v>7620.1205219120429</v>
      </c>
      <c r="K14" s="125">
        <v>4319.3396459918195</v>
      </c>
      <c r="L14" s="112"/>
      <c r="M14" s="112"/>
      <c r="N14" s="112"/>
      <c r="O14" s="112"/>
      <c r="P14" s="112"/>
      <c r="Q14" s="112"/>
      <c r="R14" s="112"/>
      <c r="S14" s="112"/>
      <c r="T14" s="112"/>
      <c r="U14" s="112"/>
      <c r="V14" s="112"/>
      <c r="W14" s="112"/>
      <c r="X14" s="112"/>
      <c r="Y14" s="112"/>
      <c r="Z14" s="112"/>
      <c r="AA14" s="112"/>
    </row>
    <row r="15" spans="2:27" ht="38.25" x14ac:dyDescent="0.2">
      <c r="B15" s="100">
        <v>9</v>
      </c>
      <c r="C15" s="103" t="s">
        <v>368</v>
      </c>
      <c r="D15" s="95" t="s">
        <v>286</v>
      </c>
      <c r="E15" s="95" t="s">
        <v>287</v>
      </c>
      <c r="F15" s="95">
        <v>2</v>
      </c>
      <c r="H15" s="125">
        <v>4267.477277857146</v>
      </c>
      <c r="I15" s="138">
        <v>13054.724310125823</v>
      </c>
      <c r="J15" s="125">
        <v>9791.217422367401</v>
      </c>
      <c r="K15" s="125">
        <v>3413.0104959547789</v>
      </c>
      <c r="L15" s="112"/>
      <c r="M15" s="112"/>
      <c r="N15" s="112"/>
      <c r="O15" s="112"/>
      <c r="P15" s="112"/>
      <c r="Q15" s="112"/>
      <c r="R15" s="112"/>
      <c r="S15" s="112"/>
      <c r="T15" s="112"/>
      <c r="U15" s="112"/>
      <c r="V15" s="112"/>
      <c r="W15" s="112"/>
      <c r="X15" s="112"/>
      <c r="Y15" s="112"/>
      <c r="Z15" s="112"/>
      <c r="AA15" s="112"/>
    </row>
    <row r="16" spans="2:27" ht="38.25" x14ac:dyDescent="0.2">
      <c r="B16" s="100">
        <v>10</v>
      </c>
      <c r="C16" s="103" t="s">
        <v>369</v>
      </c>
      <c r="D16" s="95" t="s">
        <v>288</v>
      </c>
      <c r="E16" s="95" t="s">
        <v>287</v>
      </c>
      <c r="F16" s="95">
        <v>2</v>
      </c>
      <c r="H16" s="125">
        <v>376.61464937751452</v>
      </c>
      <c r="I16" s="138">
        <v>452.91207471308786</v>
      </c>
      <c r="J16" s="125">
        <v>7369.0665700248255</v>
      </c>
      <c r="K16" s="125">
        <v>3460.9637311674423</v>
      </c>
      <c r="L16" s="112"/>
      <c r="M16" s="112"/>
      <c r="N16" s="112"/>
      <c r="O16" s="112"/>
      <c r="P16" s="112"/>
      <c r="Q16" s="112"/>
      <c r="R16" s="112"/>
      <c r="S16" s="112"/>
      <c r="T16" s="112"/>
      <c r="U16" s="112"/>
      <c r="V16" s="112"/>
      <c r="W16" s="112"/>
      <c r="X16" s="112"/>
      <c r="Y16" s="112"/>
      <c r="Z16" s="112"/>
      <c r="AA16" s="112"/>
    </row>
    <row r="17" spans="1:27" ht="38.25" x14ac:dyDescent="0.2">
      <c r="B17" s="100">
        <v>11</v>
      </c>
      <c r="C17" s="103" t="s">
        <v>375</v>
      </c>
      <c r="D17" s="95" t="s">
        <v>289</v>
      </c>
      <c r="E17" s="95" t="s">
        <v>287</v>
      </c>
      <c r="F17" s="95">
        <v>2</v>
      </c>
      <c r="H17" s="125">
        <v>-203.89180108844096</v>
      </c>
      <c r="I17" s="138">
        <v>-1736.3030386823882</v>
      </c>
      <c r="J17" s="125">
        <v>-1929.8584892882091</v>
      </c>
      <c r="K17" s="125">
        <v>-1071.3610790464197</v>
      </c>
      <c r="L17" s="112"/>
      <c r="M17" s="112"/>
      <c r="N17" s="112"/>
      <c r="O17" s="112"/>
      <c r="P17" s="112"/>
      <c r="Q17" s="112"/>
      <c r="R17" s="112"/>
      <c r="S17" s="112"/>
      <c r="T17" s="112"/>
      <c r="U17" s="112"/>
      <c r="V17" s="112"/>
      <c r="W17" s="112"/>
      <c r="X17" s="112"/>
      <c r="Y17" s="112"/>
      <c r="Z17" s="112"/>
      <c r="AA17" s="112"/>
    </row>
    <row r="18" spans="1:27" ht="38.25" x14ac:dyDescent="0.2">
      <c r="B18" s="100">
        <v>12</v>
      </c>
      <c r="C18" s="103" t="s">
        <v>376</v>
      </c>
      <c r="D18" s="95" t="s">
        <v>290</v>
      </c>
      <c r="E18" s="95" t="s">
        <v>287</v>
      </c>
      <c r="F18" s="95">
        <v>2</v>
      </c>
      <c r="H18" s="125">
        <v>1.5267350302161422</v>
      </c>
      <c r="I18" s="138">
        <v>1.7780574768921984</v>
      </c>
      <c r="J18" s="125">
        <v>246.8226237145937</v>
      </c>
      <c r="K18" s="125">
        <v>100.24109641828765</v>
      </c>
      <c r="L18" s="112"/>
      <c r="M18" s="112"/>
      <c r="N18" s="112"/>
      <c r="O18" s="112"/>
      <c r="P18" s="112"/>
      <c r="Q18" s="112"/>
      <c r="R18" s="112"/>
      <c r="S18" s="112"/>
      <c r="T18" s="112"/>
      <c r="U18" s="112"/>
      <c r="V18" s="112"/>
      <c r="W18" s="112"/>
      <c r="X18" s="112"/>
      <c r="Y18" s="112"/>
      <c r="Z18" s="112"/>
      <c r="AA18" s="112"/>
    </row>
    <row r="19" spans="1:27" ht="38.25" x14ac:dyDescent="0.2">
      <c r="B19" s="100">
        <v>13</v>
      </c>
      <c r="C19" s="103" t="s">
        <v>377</v>
      </c>
      <c r="D19" s="95" t="s">
        <v>291</v>
      </c>
      <c r="E19" s="95" t="s">
        <v>287</v>
      </c>
      <c r="F19" s="95">
        <v>2</v>
      </c>
      <c r="H19" s="125">
        <v>391.59500680835396</v>
      </c>
      <c r="I19" s="138">
        <v>4786.7722208701598</v>
      </c>
      <c r="J19" s="125">
        <v>4787.4516323886855</v>
      </c>
      <c r="K19" s="125">
        <v>2072.4577552832134</v>
      </c>
      <c r="L19" s="112"/>
      <c r="M19" s="112"/>
      <c r="N19" s="112"/>
      <c r="O19" s="112"/>
      <c r="P19" s="112"/>
      <c r="Q19" s="112"/>
      <c r="R19" s="112"/>
      <c r="S19" s="112"/>
      <c r="T19" s="112"/>
      <c r="U19" s="112"/>
      <c r="V19" s="112"/>
      <c r="W19" s="112"/>
      <c r="X19" s="112"/>
      <c r="Y19" s="112"/>
      <c r="Z19" s="112"/>
      <c r="AA19" s="112"/>
    </row>
    <row r="20" spans="1:27" ht="38.25" x14ac:dyDescent="0.2">
      <c r="B20" s="100">
        <v>14</v>
      </c>
      <c r="C20" s="103" t="s">
        <v>378</v>
      </c>
      <c r="D20" s="95" t="s">
        <v>292</v>
      </c>
      <c r="E20" s="95" t="s">
        <v>287</v>
      </c>
      <c r="F20" s="95">
        <v>2</v>
      </c>
      <c r="H20" s="125">
        <v>4833.3218679847896</v>
      </c>
      <c r="I20" s="138">
        <v>16559.883624503575</v>
      </c>
      <c r="J20" s="125">
        <v>20264.699759207295</v>
      </c>
      <c r="K20" s="125">
        <v>7975.3119997773019</v>
      </c>
      <c r="L20" s="112"/>
      <c r="M20" s="112"/>
      <c r="N20" s="112"/>
      <c r="O20" s="112"/>
      <c r="P20" s="112"/>
      <c r="Q20" s="112"/>
      <c r="R20" s="112"/>
      <c r="S20" s="112"/>
      <c r="T20" s="112"/>
      <c r="U20" s="112"/>
      <c r="V20" s="112"/>
      <c r="W20" s="112"/>
      <c r="X20" s="112"/>
      <c r="Y20" s="112"/>
      <c r="Z20" s="112"/>
      <c r="AA20" s="112"/>
    </row>
    <row r="21" spans="1:27" ht="38.25" x14ac:dyDescent="0.2">
      <c r="B21" s="100">
        <v>15</v>
      </c>
      <c r="C21" s="103" t="s">
        <v>293</v>
      </c>
      <c r="D21" s="95" t="s">
        <v>294</v>
      </c>
      <c r="E21" s="95" t="s">
        <v>295</v>
      </c>
      <c r="F21" s="95">
        <v>2</v>
      </c>
      <c r="H21" s="125">
        <v>189.7826818121622</v>
      </c>
      <c r="I21" s="138">
        <v>59.081828804909044</v>
      </c>
      <c r="J21" s="125">
        <v>199.87118916699751</v>
      </c>
      <c r="K21" s="125">
        <v>134.34028401680339</v>
      </c>
      <c r="L21" s="112"/>
      <c r="M21" s="112"/>
      <c r="N21" s="112"/>
      <c r="O21" s="112"/>
      <c r="P21" s="112"/>
      <c r="Q21" s="112"/>
      <c r="R21" s="112"/>
      <c r="S21" s="112"/>
      <c r="T21" s="112"/>
      <c r="U21" s="112"/>
      <c r="V21" s="112"/>
      <c r="W21" s="112"/>
      <c r="X21" s="112"/>
      <c r="Y21" s="112"/>
      <c r="Z21" s="112"/>
      <c r="AA21" s="112"/>
    </row>
    <row r="22" spans="1:27" ht="38.25" x14ac:dyDescent="0.2">
      <c r="B22" s="100">
        <v>16</v>
      </c>
      <c r="C22" s="103" t="s">
        <v>297</v>
      </c>
      <c r="D22" s="95" t="s">
        <v>298</v>
      </c>
      <c r="E22" s="95" t="s">
        <v>295</v>
      </c>
      <c r="F22" s="95">
        <v>2</v>
      </c>
      <c r="H22" s="125">
        <v>206.58546013863068</v>
      </c>
      <c r="I22" s="138">
        <v>83.116175590388167</v>
      </c>
      <c r="J22" s="125">
        <v>265.93673552714978</v>
      </c>
      <c r="K22" s="125">
        <v>184.64192801272486</v>
      </c>
      <c r="L22" s="112"/>
      <c r="M22" s="112"/>
      <c r="N22" s="112"/>
      <c r="O22" s="112"/>
      <c r="P22" s="112"/>
      <c r="Q22" s="112"/>
      <c r="R22" s="112"/>
      <c r="S22" s="112"/>
      <c r="T22" s="112"/>
      <c r="U22" s="112"/>
      <c r="V22" s="112"/>
      <c r="W22" s="112"/>
      <c r="X22" s="112"/>
      <c r="Y22" s="112"/>
      <c r="Z22" s="112"/>
      <c r="AA22" s="112"/>
    </row>
    <row r="23" spans="1:27" ht="38.25" x14ac:dyDescent="0.2">
      <c r="B23" s="100">
        <v>17</v>
      </c>
      <c r="C23" s="103" t="s">
        <v>300</v>
      </c>
      <c r="D23" s="95" t="s">
        <v>301</v>
      </c>
      <c r="E23" s="95" t="s">
        <v>302</v>
      </c>
      <c r="F23" s="95" t="s">
        <v>24</v>
      </c>
      <c r="H23" s="136">
        <v>3</v>
      </c>
      <c r="I23" s="130">
        <v>3</v>
      </c>
      <c r="J23" s="136">
        <v>3</v>
      </c>
      <c r="K23" s="139">
        <v>3</v>
      </c>
      <c r="L23" s="112"/>
      <c r="M23" s="112"/>
      <c r="N23" s="112"/>
      <c r="O23" s="112"/>
      <c r="P23" s="112"/>
      <c r="Q23" s="112"/>
      <c r="R23" s="112"/>
      <c r="S23" s="112"/>
      <c r="T23" s="112"/>
      <c r="U23" s="112"/>
      <c r="V23" s="112"/>
      <c r="W23" s="112"/>
      <c r="X23" s="112"/>
      <c r="Y23" s="112"/>
      <c r="Z23" s="112"/>
      <c r="AA23" s="112"/>
    </row>
    <row r="24" spans="1:27" ht="38.25" x14ac:dyDescent="0.2">
      <c r="A24" s="22"/>
      <c r="B24" s="100">
        <v>18</v>
      </c>
      <c r="C24" s="103" t="s">
        <v>304</v>
      </c>
      <c r="D24" s="95" t="s">
        <v>305</v>
      </c>
      <c r="E24" s="95" t="s">
        <v>302</v>
      </c>
      <c r="F24" s="95" t="s">
        <v>24</v>
      </c>
      <c r="G24" s="22"/>
      <c r="H24" s="136">
        <v>3</v>
      </c>
      <c r="I24" s="130">
        <v>3</v>
      </c>
      <c r="J24" s="136">
        <v>3</v>
      </c>
      <c r="K24" s="140">
        <v>3</v>
      </c>
      <c r="L24" s="113"/>
      <c r="M24" s="113"/>
      <c r="N24" s="113"/>
      <c r="O24" s="113"/>
      <c r="P24" s="113"/>
      <c r="Q24" s="113"/>
      <c r="R24" s="113"/>
      <c r="S24" s="113"/>
      <c r="T24" s="113"/>
      <c r="U24" s="113"/>
      <c r="V24" s="113"/>
      <c r="W24" s="113"/>
      <c r="X24" s="113"/>
      <c r="Y24" s="113"/>
      <c r="Z24" s="113"/>
      <c r="AA24" s="113"/>
    </row>
    <row r="25" spans="1:27" x14ac:dyDescent="0.2"/>
    <row r="26" spans="1:27" x14ac:dyDescent="0.2"/>
    <row r="27" spans="1:27" x14ac:dyDescent="0.2"/>
    <row r="28" spans="1:27" ht="15" x14ac:dyDescent="0.25">
      <c r="B28" s="61" t="s">
        <v>333</v>
      </c>
      <c r="C28" s="42"/>
    </row>
    <row r="29" spans="1:27" x14ac:dyDescent="0.2">
      <c r="B29" s="42"/>
      <c r="C29" s="42"/>
    </row>
    <row r="30" spans="1:27" x14ac:dyDescent="0.2">
      <c r="B30" s="62"/>
      <c r="C30" s="42" t="s">
        <v>334</v>
      </c>
    </row>
    <row r="31" spans="1:27" x14ac:dyDescent="0.2">
      <c r="B31" s="42"/>
      <c r="C31" s="42"/>
    </row>
    <row r="32" spans="1:27" x14ac:dyDescent="0.2">
      <c r="B32" s="63"/>
      <c r="C32" s="42" t="s">
        <v>335</v>
      </c>
    </row>
    <row r="33" spans="2:9" x14ac:dyDescent="0.2"/>
    <row r="34" spans="2:9" x14ac:dyDescent="0.2"/>
    <row r="35" spans="2:9" x14ac:dyDescent="0.2"/>
    <row r="36" spans="2:9" s="42" customFormat="1" ht="15" x14ac:dyDescent="0.25">
      <c r="B36" s="159" t="s">
        <v>342</v>
      </c>
      <c r="C36" s="160"/>
      <c r="D36" s="160"/>
      <c r="E36" s="160"/>
      <c r="F36" s="160"/>
      <c r="G36" s="160"/>
      <c r="H36" s="160"/>
      <c r="I36" s="161"/>
    </row>
    <row r="37" spans="2:9" x14ac:dyDescent="0.2"/>
    <row r="38" spans="2:9" s="23" customFormat="1" ht="13.5" x14ac:dyDescent="0.2">
      <c r="B38" s="97" t="s">
        <v>331</v>
      </c>
      <c r="C38" s="162" t="s">
        <v>329</v>
      </c>
      <c r="D38" s="162"/>
      <c r="E38" s="162"/>
      <c r="F38" s="162"/>
      <c r="G38" s="162"/>
      <c r="H38" s="162"/>
      <c r="I38" s="162"/>
    </row>
    <row r="39" spans="2:9" s="23" customFormat="1" ht="42" customHeight="1" x14ac:dyDescent="0.2">
      <c r="B39" s="73">
        <v>1</v>
      </c>
      <c r="C39" s="155" t="s">
        <v>366</v>
      </c>
      <c r="D39" s="142"/>
      <c r="E39" s="142"/>
      <c r="F39" s="142"/>
      <c r="G39" s="142"/>
      <c r="H39" s="142"/>
      <c r="I39" s="142"/>
    </row>
    <row r="40" spans="2:9" s="23" customFormat="1" ht="25.5" customHeight="1" x14ac:dyDescent="0.2">
      <c r="B40" s="73">
        <v>2</v>
      </c>
      <c r="C40" s="155" t="s">
        <v>269</v>
      </c>
      <c r="D40" s="142"/>
      <c r="E40" s="142"/>
      <c r="F40" s="142"/>
      <c r="G40" s="142"/>
      <c r="H40" s="142"/>
      <c r="I40" s="142"/>
    </row>
    <row r="41" spans="2:9" s="23" customFormat="1" ht="27" customHeight="1" x14ac:dyDescent="0.2">
      <c r="B41" s="73">
        <v>3</v>
      </c>
      <c r="C41" s="155" t="s">
        <v>272</v>
      </c>
      <c r="D41" s="142"/>
      <c r="E41" s="142"/>
      <c r="F41" s="142"/>
      <c r="G41" s="142"/>
      <c r="H41" s="142"/>
      <c r="I41" s="142"/>
    </row>
    <row r="42" spans="2:9" s="23" customFormat="1" ht="40.5" customHeight="1" x14ac:dyDescent="0.2">
      <c r="B42" s="73">
        <v>4</v>
      </c>
      <c r="C42" s="155" t="s">
        <v>276</v>
      </c>
      <c r="D42" s="142"/>
      <c r="E42" s="142"/>
      <c r="F42" s="142"/>
      <c r="G42" s="142"/>
      <c r="H42" s="142"/>
      <c r="I42" s="142"/>
    </row>
    <row r="43" spans="2:9" s="23" customFormat="1" ht="40.5" customHeight="1" x14ac:dyDescent="0.2">
      <c r="B43" s="73">
        <v>5</v>
      </c>
      <c r="C43" s="155" t="s">
        <v>279</v>
      </c>
      <c r="D43" s="142"/>
      <c r="E43" s="142"/>
      <c r="F43" s="142"/>
      <c r="G43" s="142"/>
      <c r="H43" s="142"/>
      <c r="I43" s="142"/>
    </row>
    <row r="44" spans="2:9" s="23" customFormat="1" ht="50.65" customHeight="1" x14ac:dyDescent="0.2">
      <c r="B44" s="73">
        <v>6</v>
      </c>
      <c r="C44" s="155" t="s">
        <v>367</v>
      </c>
      <c r="D44" s="142"/>
      <c r="E44" s="142"/>
      <c r="F44" s="142"/>
      <c r="G44" s="142"/>
      <c r="H44" s="142"/>
      <c r="I44" s="142"/>
    </row>
    <row r="45" spans="2:9" s="23" customFormat="1" ht="27.4" customHeight="1" x14ac:dyDescent="0.2">
      <c r="B45" s="73">
        <v>7</v>
      </c>
      <c r="C45" s="155" t="s">
        <v>282</v>
      </c>
      <c r="D45" s="142"/>
      <c r="E45" s="142"/>
      <c r="F45" s="142"/>
      <c r="G45" s="142"/>
      <c r="H45" s="142"/>
      <c r="I45" s="142"/>
    </row>
    <row r="46" spans="2:9" s="23" customFormat="1" ht="37.15" customHeight="1" x14ac:dyDescent="0.2">
      <c r="B46" s="73">
        <v>8</v>
      </c>
      <c r="C46" s="155" t="s">
        <v>370</v>
      </c>
      <c r="D46" s="142"/>
      <c r="E46" s="142"/>
      <c r="F46" s="142"/>
      <c r="G46" s="142"/>
      <c r="H46" s="142"/>
      <c r="I46" s="142"/>
    </row>
    <row r="47" spans="2:9" s="23" customFormat="1" ht="31.5" customHeight="1" x14ac:dyDescent="0.2">
      <c r="B47" s="73">
        <v>9</v>
      </c>
      <c r="C47" s="155" t="s">
        <v>371</v>
      </c>
      <c r="D47" s="142"/>
      <c r="E47" s="142"/>
      <c r="F47" s="142"/>
      <c r="G47" s="142"/>
      <c r="H47" s="142"/>
      <c r="I47" s="142"/>
    </row>
    <row r="48" spans="2:9" s="23" customFormat="1" ht="28.9" customHeight="1" x14ac:dyDescent="0.2">
      <c r="B48" s="73">
        <v>10</v>
      </c>
      <c r="C48" s="155" t="s">
        <v>372</v>
      </c>
      <c r="D48" s="142"/>
      <c r="E48" s="142"/>
      <c r="F48" s="142"/>
      <c r="G48" s="142"/>
      <c r="H48" s="142"/>
      <c r="I48" s="142"/>
    </row>
    <row r="49" spans="2:9" s="23" customFormat="1" ht="33" customHeight="1" x14ac:dyDescent="0.2">
      <c r="B49" s="73">
        <v>11</v>
      </c>
      <c r="C49" s="155" t="s">
        <v>373</v>
      </c>
      <c r="D49" s="142"/>
      <c r="E49" s="142"/>
      <c r="F49" s="142"/>
      <c r="G49" s="142"/>
      <c r="H49" s="142"/>
      <c r="I49" s="142"/>
    </row>
    <row r="50" spans="2:9" s="23" customFormat="1" ht="59.65" customHeight="1" x14ac:dyDescent="0.2">
      <c r="B50" s="73">
        <v>12</v>
      </c>
      <c r="C50" s="155" t="s">
        <v>374</v>
      </c>
      <c r="D50" s="142"/>
      <c r="E50" s="142"/>
      <c r="F50" s="142"/>
      <c r="G50" s="142"/>
      <c r="H50" s="142"/>
      <c r="I50" s="142"/>
    </row>
    <row r="51" spans="2:9" s="23" customFormat="1" ht="25.5" customHeight="1" x14ac:dyDescent="0.2">
      <c r="B51" s="73">
        <v>13</v>
      </c>
      <c r="C51" s="155" t="s">
        <v>380</v>
      </c>
      <c r="D51" s="142"/>
      <c r="E51" s="142"/>
      <c r="F51" s="142"/>
      <c r="G51" s="142"/>
      <c r="H51" s="142"/>
      <c r="I51" s="142"/>
    </row>
    <row r="52" spans="2:9" s="23" customFormat="1" ht="25.9" customHeight="1" x14ac:dyDescent="0.2">
      <c r="B52" s="73">
        <v>14</v>
      </c>
      <c r="C52" s="155" t="s">
        <v>379</v>
      </c>
      <c r="D52" s="142"/>
      <c r="E52" s="142"/>
      <c r="F52" s="142"/>
      <c r="G52" s="142"/>
      <c r="H52" s="142"/>
      <c r="I52" s="142"/>
    </row>
    <row r="53" spans="2:9" s="23" customFormat="1" ht="22.9" customHeight="1" x14ac:dyDescent="0.2">
      <c r="B53" s="73">
        <v>15</v>
      </c>
      <c r="C53" s="155" t="s">
        <v>296</v>
      </c>
      <c r="D53" s="142"/>
      <c r="E53" s="142"/>
      <c r="F53" s="142"/>
      <c r="G53" s="142"/>
      <c r="H53" s="142"/>
      <c r="I53" s="142"/>
    </row>
    <row r="54" spans="2:9" s="23" customFormat="1" ht="28.9" customHeight="1" x14ac:dyDescent="0.2">
      <c r="B54" s="73">
        <v>16</v>
      </c>
      <c r="C54" s="155" t="s">
        <v>299</v>
      </c>
      <c r="D54" s="142"/>
      <c r="E54" s="142"/>
      <c r="F54" s="142"/>
      <c r="G54" s="142"/>
      <c r="H54" s="142"/>
      <c r="I54" s="142"/>
    </row>
    <row r="55" spans="2:9" s="23" customFormat="1" ht="41.65" customHeight="1" x14ac:dyDescent="0.2">
      <c r="B55" s="73">
        <v>17</v>
      </c>
      <c r="C55" s="155" t="s">
        <v>303</v>
      </c>
      <c r="D55" s="142"/>
      <c r="E55" s="142"/>
      <c r="F55" s="142"/>
      <c r="G55" s="142"/>
      <c r="H55" s="142"/>
      <c r="I55" s="142"/>
    </row>
    <row r="56" spans="2:9" s="23" customFormat="1" ht="58.5" customHeight="1" x14ac:dyDescent="0.2">
      <c r="B56" s="73">
        <v>18</v>
      </c>
      <c r="C56" s="155" t="s">
        <v>306</v>
      </c>
      <c r="D56" s="142"/>
      <c r="E56" s="142"/>
      <c r="F56" s="142"/>
      <c r="G56" s="142"/>
      <c r="H56" s="142"/>
      <c r="I56" s="142"/>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acFI9DfsxvbhbfudRxWO5T88zWHeTKtjPdDQqsyUkQnN87EUXIPtmLs27P0O1/CKBUDPLUWenjuLkgcMv/6BVQ==" saltValue="xV4mnDxQtXOZlkm1bpbRIg=="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Normal="100" workbookViewId="0">
      <pane ySplit="3" topLeftCell="A4" activePane="bottomLeft" state="frozen"/>
      <selection activeCell="C3" sqref="C3"/>
      <selection pane="bottomLeft" activeCell="B8" sqref="B8"/>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41" t="s">
        <v>12</v>
      </c>
      <c r="C1" s="141"/>
      <c r="D1" s="1" t="str">
        <f>'Cover sheet'!C1</f>
        <v>Hafren Dyfrdwy</v>
      </c>
    </row>
    <row r="2" spans="2:6" ht="12" customHeight="1" thickBot="1" x14ac:dyDescent="0.25"/>
    <row r="3" spans="2:6" ht="30" customHeight="1" thickBot="1" x14ac:dyDescent="0.25">
      <c r="B3" s="3" t="s">
        <v>13</v>
      </c>
      <c r="C3" s="4" t="s">
        <v>14</v>
      </c>
      <c r="D3" s="5" t="s">
        <v>15</v>
      </c>
      <c r="E3" s="4" t="s">
        <v>16</v>
      </c>
      <c r="F3" s="4" t="s">
        <v>17</v>
      </c>
    </row>
    <row r="4" spans="2:6" ht="14.45" customHeight="1" x14ac:dyDescent="0.2">
      <c r="B4" s="133">
        <v>43586</v>
      </c>
      <c r="C4" s="134" t="s">
        <v>413</v>
      </c>
      <c r="D4" s="134" t="s">
        <v>420</v>
      </c>
      <c r="E4" s="113" t="s">
        <v>421</v>
      </c>
      <c r="F4" s="113" t="s">
        <v>422</v>
      </c>
    </row>
    <row r="5" spans="2:6" x14ac:dyDescent="0.2">
      <c r="B5" s="133">
        <v>43586</v>
      </c>
      <c r="C5" s="134" t="s">
        <v>413</v>
      </c>
      <c r="D5" s="134" t="s">
        <v>414</v>
      </c>
      <c r="E5" s="113" t="s">
        <v>415</v>
      </c>
      <c r="F5" s="113" t="s">
        <v>416</v>
      </c>
    </row>
    <row r="6" spans="2:6" x14ac:dyDescent="0.2">
      <c r="B6" s="133">
        <v>43586</v>
      </c>
      <c r="C6" s="134" t="s">
        <v>417</v>
      </c>
      <c r="D6" s="134" t="s">
        <v>418</v>
      </c>
      <c r="E6" s="113" t="s">
        <v>419</v>
      </c>
      <c r="F6" s="113" t="s">
        <v>416</v>
      </c>
    </row>
    <row r="7" spans="2:6" x14ac:dyDescent="0.2">
      <c r="B7" s="135">
        <v>43586</v>
      </c>
      <c r="C7" s="6" t="s">
        <v>423</v>
      </c>
      <c r="D7" s="6" t="s">
        <v>2</v>
      </c>
      <c r="E7" s="7" t="s">
        <v>424</v>
      </c>
      <c r="F7" s="7" t="s">
        <v>422</v>
      </c>
    </row>
    <row r="8" spans="2:6" x14ac:dyDescent="0.2">
      <c r="B8" s="6"/>
      <c r="C8" s="6"/>
      <c r="D8" s="6"/>
      <c r="E8" s="7"/>
      <c r="F8" s="7"/>
    </row>
    <row r="9" spans="2:6" x14ac:dyDescent="0.2">
      <c r="B9" s="6"/>
      <c r="C9" s="6"/>
      <c r="D9" s="6"/>
      <c r="E9" s="7"/>
      <c r="F9" s="7"/>
    </row>
    <row r="10" spans="2:6" x14ac:dyDescent="0.2">
      <c r="B10" s="6"/>
      <c r="C10" s="6"/>
      <c r="D10" s="6"/>
      <c r="E10" s="7"/>
      <c r="F10" s="7"/>
    </row>
    <row r="11" spans="2:6" x14ac:dyDescent="0.2">
      <c r="B11" s="7"/>
      <c r="C11" s="7"/>
      <c r="D11" s="7"/>
      <c r="E11" s="7"/>
      <c r="F11" s="7"/>
    </row>
    <row r="12" spans="2:6" x14ac:dyDescent="0.2">
      <c r="B12" s="7"/>
      <c r="C12" s="7"/>
      <c r="D12" s="7"/>
      <c r="E12" s="7"/>
      <c r="F12" s="7"/>
    </row>
    <row r="13" spans="2:6" x14ac:dyDescent="0.2">
      <c r="B13" s="7"/>
      <c r="C13" s="7"/>
      <c r="D13" s="7"/>
      <c r="E13" s="7"/>
      <c r="F13" s="7"/>
    </row>
    <row r="14" spans="2:6" x14ac:dyDescent="0.2">
      <c r="B14" s="7"/>
      <c r="C14" s="7"/>
      <c r="D14" s="7"/>
      <c r="E14" s="7"/>
      <c r="F14" s="7"/>
    </row>
    <row r="15" spans="2:6" x14ac:dyDescent="0.2">
      <c r="B15" s="7"/>
      <c r="C15" s="7"/>
      <c r="D15" s="7"/>
      <c r="E15" s="7"/>
      <c r="F15" s="7"/>
    </row>
    <row r="16" spans="2:6" x14ac:dyDescent="0.2">
      <c r="B16" s="7"/>
      <c r="C16" s="7"/>
      <c r="D16" s="7"/>
      <c r="E16" s="7"/>
      <c r="F16" s="7"/>
    </row>
    <row r="17" spans="2:6" x14ac:dyDescent="0.2">
      <c r="B17" s="7"/>
      <c r="C17" s="7"/>
      <c r="D17" s="7"/>
      <c r="E17" s="7"/>
      <c r="F17" s="7"/>
    </row>
    <row r="18" spans="2:6" x14ac:dyDescent="0.2">
      <c r="B18" s="7"/>
      <c r="C18" s="7"/>
      <c r="D18" s="7"/>
      <c r="E18" s="7"/>
      <c r="F18" s="7"/>
    </row>
    <row r="19" spans="2:6" x14ac:dyDescent="0.2">
      <c r="B19" s="7"/>
      <c r="C19" s="7"/>
      <c r="D19" s="7"/>
      <c r="E19" s="7"/>
      <c r="F19" s="7"/>
    </row>
    <row r="20" spans="2:6" x14ac:dyDescent="0.2">
      <c r="B20" s="7"/>
      <c r="C20" s="7"/>
      <c r="D20" s="7"/>
      <c r="E20" s="7"/>
      <c r="F20" s="7"/>
    </row>
    <row r="21" spans="2:6" x14ac:dyDescent="0.2">
      <c r="B21" s="7"/>
      <c r="C21" s="7"/>
      <c r="D21" s="7"/>
      <c r="E21" s="7"/>
      <c r="F21" s="7"/>
    </row>
    <row r="22" spans="2:6" x14ac:dyDescent="0.2">
      <c r="B22" s="7"/>
      <c r="C22" s="7"/>
      <c r="D22" s="7"/>
      <c r="E22" s="7"/>
      <c r="F22" s="7"/>
    </row>
    <row r="23" spans="2:6" x14ac:dyDescent="0.2">
      <c r="B23" s="7"/>
      <c r="C23" s="7"/>
      <c r="D23" s="7"/>
      <c r="E23" s="7"/>
      <c r="F23" s="7"/>
    </row>
    <row r="24" spans="2:6" x14ac:dyDescent="0.2">
      <c r="B24" s="7"/>
      <c r="C24" s="7"/>
      <c r="D24" s="7"/>
      <c r="E24" s="7"/>
      <c r="F24" s="7"/>
    </row>
    <row r="25" spans="2:6" x14ac:dyDescent="0.2">
      <c r="B25" s="7"/>
      <c r="C25" s="7"/>
      <c r="D25" s="7"/>
      <c r="E25" s="7"/>
      <c r="F25" s="7"/>
    </row>
    <row r="26" spans="2:6" x14ac:dyDescent="0.2">
      <c r="B26" s="7"/>
      <c r="C26" s="7"/>
      <c r="D26" s="7"/>
      <c r="E26" s="7"/>
      <c r="F26" s="7"/>
    </row>
    <row r="27" spans="2:6" x14ac:dyDescent="0.2">
      <c r="B27" s="7"/>
      <c r="C27" s="7"/>
      <c r="D27" s="7"/>
      <c r="E27" s="7"/>
      <c r="F27" s="7"/>
    </row>
    <row r="28" spans="2:6" x14ac:dyDescent="0.2">
      <c r="B28" s="7"/>
      <c r="C28" s="7"/>
      <c r="D28" s="7"/>
      <c r="E28" s="7"/>
      <c r="F28" s="7"/>
    </row>
    <row r="29" spans="2:6" x14ac:dyDescent="0.2">
      <c r="B29" s="7"/>
      <c r="C29" s="7"/>
      <c r="D29" s="7"/>
      <c r="E29" s="7"/>
      <c r="F29" s="7"/>
    </row>
    <row r="30" spans="2:6" x14ac:dyDescent="0.2">
      <c r="B30" s="7"/>
      <c r="C30" s="7"/>
      <c r="D30" s="7"/>
      <c r="E30" s="7"/>
      <c r="F30" s="7"/>
    </row>
    <row r="31" spans="2:6" x14ac:dyDescent="0.2">
      <c r="B31" s="7"/>
      <c r="C31" s="7"/>
      <c r="D31" s="7"/>
      <c r="E31" s="7"/>
      <c r="F31" s="7"/>
    </row>
    <row r="32" spans="2:6" x14ac:dyDescent="0.2">
      <c r="B32" s="7"/>
      <c r="C32" s="7"/>
      <c r="D32" s="7"/>
      <c r="E32" s="7"/>
      <c r="F32" s="7"/>
    </row>
    <row r="33" spans="2:6" x14ac:dyDescent="0.2">
      <c r="B33" s="7"/>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row r="37" spans="2:6" x14ac:dyDescent="0.2">
      <c r="B37" s="7"/>
      <c r="C37" s="7"/>
      <c r="D37" s="7"/>
      <c r="E37" s="7"/>
      <c r="F37" s="7"/>
    </row>
  </sheetData>
  <sheetProtection algorithmName="SHA-512" hashValue="xV/EWLZW7qSz+Nmrrj5tOfbwXE2IeO7Qd+xgd4lUZ9Watkb3MRv6Hg1f4l3iaNWk8lxdUFUNd7LSkHVGrb5mYg==" saltValue="EdVAKAcMZTq7TnAhmdzRRQ=="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A15" sqref="A15"/>
    </sheetView>
  </sheetViews>
  <sheetFormatPr defaultColWidth="0" defaultRowHeight="14.25" zeroHeight="1" x14ac:dyDescent="0.2"/>
  <cols>
    <col min="1" max="1" width="2.625" style="42" customWidth="1"/>
    <col min="2" max="2" width="4.125" style="42" customWidth="1"/>
    <col min="3" max="3" width="72.25" style="42" customWidth="1"/>
    <col min="4" max="4" width="16.625" style="42" customWidth="1"/>
    <col min="5" max="5" width="14.625" style="42" customWidth="1"/>
    <col min="6" max="6" width="5.625" style="42" customWidth="1"/>
    <col min="7" max="7" width="3.25" style="43" customWidth="1"/>
    <col min="8" max="8" width="65.25" style="44" customWidth="1"/>
    <col min="9" max="9" width="28.125" style="42" customWidth="1"/>
    <col min="10" max="11" width="8.75" style="42" customWidth="1"/>
    <col min="12" max="12" width="0" style="42" hidden="1" customWidth="1"/>
    <col min="13" max="16384" width="8.75" style="42" hidden="1"/>
  </cols>
  <sheetData>
    <row r="1" spans="2:9" ht="25.15" customHeight="1" x14ac:dyDescent="0.2">
      <c r="B1" s="17" t="s">
        <v>18</v>
      </c>
      <c r="C1" s="40"/>
      <c r="D1" s="41"/>
      <c r="E1" s="40"/>
    </row>
    <row r="2" spans="2:9" s="45" customFormat="1" ht="15" thickBot="1" x14ac:dyDescent="0.25">
      <c r="G2" s="46"/>
      <c r="H2" s="47"/>
    </row>
    <row r="3" spans="2:9" s="45" customFormat="1" ht="17.25" thickBot="1" x14ac:dyDescent="0.25">
      <c r="B3" s="146" t="s">
        <v>2</v>
      </c>
      <c r="C3" s="147"/>
      <c r="D3" s="148" t="str">
        <f>'Cover sheet'!C5</f>
        <v>Hafren Dyfrdwy</v>
      </c>
      <c r="E3" s="148"/>
      <c r="F3" s="148"/>
      <c r="G3" s="48"/>
      <c r="H3" s="47"/>
    </row>
    <row r="4" spans="2:9" s="45" customFormat="1" ht="19.149999999999999" customHeight="1" thickBot="1" x14ac:dyDescent="0.25">
      <c r="B4" s="146" t="s">
        <v>327</v>
      </c>
      <c r="C4" s="147"/>
      <c r="D4" s="148" t="str">
        <f>'Cover sheet'!C6</f>
        <v>Llandinam and Llanwrin</v>
      </c>
      <c r="E4" s="148"/>
      <c r="F4" s="148"/>
      <c r="G4" s="48"/>
      <c r="H4" s="47"/>
    </row>
    <row r="5" spans="2:9" s="45" customFormat="1" ht="16.5" thickBot="1" x14ac:dyDescent="0.35">
      <c r="B5" s="49"/>
      <c r="C5" s="49"/>
      <c r="G5" s="46"/>
      <c r="H5" s="47"/>
    </row>
    <row r="6" spans="2:9" ht="16.899999999999999" customHeight="1" thickBot="1" x14ac:dyDescent="0.25">
      <c r="B6" s="50" t="s">
        <v>331</v>
      </c>
      <c r="C6" s="51" t="s">
        <v>22</v>
      </c>
      <c r="D6" s="51" t="s">
        <v>20</v>
      </c>
      <c r="E6" s="52" t="s">
        <v>21</v>
      </c>
      <c r="F6" s="53" t="s">
        <v>330</v>
      </c>
      <c r="G6" s="54"/>
      <c r="H6" s="149" t="s">
        <v>381</v>
      </c>
      <c r="I6" s="150"/>
    </row>
    <row r="7" spans="2:9" ht="40.15" customHeight="1" thickBot="1" x14ac:dyDescent="0.25">
      <c r="B7" s="55">
        <v>1</v>
      </c>
      <c r="C7" s="56" t="s">
        <v>23</v>
      </c>
      <c r="D7" s="56" t="s">
        <v>24</v>
      </c>
      <c r="E7" s="57" t="s">
        <v>332</v>
      </c>
      <c r="F7" s="55" t="s">
        <v>24</v>
      </c>
      <c r="G7" s="58"/>
      <c r="H7" s="118" t="s">
        <v>397</v>
      </c>
      <c r="I7" s="116" t="s">
        <v>401</v>
      </c>
    </row>
    <row r="8" spans="2:9" ht="40.15" customHeight="1" x14ac:dyDescent="0.2">
      <c r="B8" s="55">
        <v>2</v>
      </c>
      <c r="C8" s="56" t="s">
        <v>25</v>
      </c>
      <c r="D8" s="56" t="s">
        <v>24</v>
      </c>
      <c r="E8" s="57" t="s">
        <v>26</v>
      </c>
      <c r="F8" s="55">
        <v>0</v>
      </c>
      <c r="G8" s="58"/>
      <c r="H8" s="119" t="s">
        <v>405</v>
      </c>
      <c r="I8" s="120"/>
    </row>
    <row r="9" spans="2:9" ht="40.15" customHeight="1" x14ac:dyDescent="0.2">
      <c r="B9" s="55">
        <v>3</v>
      </c>
      <c r="C9" s="56" t="s">
        <v>27</v>
      </c>
      <c r="D9" s="56" t="s">
        <v>24</v>
      </c>
      <c r="E9" s="57" t="s">
        <v>28</v>
      </c>
      <c r="F9" s="55">
        <v>0</v>
      </c>
      <c r="G9" s="58"/>
      <c r="H9" s="121">
        <v>1.0327686667351734</v>
      </c>
      <c r="I9" s="122"/>
    </row>
    <row r="10" spans="2:9" ht="40.15" customHeight="1" x14ac:dyDescent="0.2">
      <c r="B10" s="55">
        <v>4</v>
      </c>
      <c r="C10" s="56" t="s">
        <v>30</v>
      </c>
      <c r="D10" s="56" t="s">
        <v>24</v>
      </c>
      <c r="E10" s="57" t="s">
        <v>28</v>
      </c>
      <c r="F10" s="55">
        <v>0</v>
      </c>
      <c r="G10" s="58"/>
      <c r="H10" s="121">
        <v>0</v>
      </c>
      <c r="I10" s="123"/>
    </row>
    <row r="11" spans="2:9" ht="40.15" customHeight="1" x14ac:dyDescent="0.2">
      <c r="B11" s="55">
        <v>5</v>
      </c>
      <c r="C11" s="56" t="s">
        <v>32</v>
      </c>
      <c r="D11" s="56" t="s">
        <v>24</v>
      </c>
      <c r="E11" s="57" t="s">
        <v>28</v>
      </c>
      <c r="F11" s="55">
        <v>0</v>
      </c>
      <c r="G11" s="58"/>
      <c r="H11" s="121">
        <v>0</v>
      </c>
      <c r="I11" s="120"/>
    </row>
    <row r="12" spans="2:9" ht="40.15" customHeight="1" x14ac:dyDescent="0.2">
      <c r="B12" s="55">
        <v>6</v>
      </c>
      <c r="C12" s="56" t="s">
        <v>34</v>
      </c>
      <c r="D12" s="56" t="s">
        <v>24</v>
      </c>
      <c r="E12" s="57" t="s">
        <v>28</v>
      </c>
      <c r="F12" s="55">
        <v>0</v>
      </c>
      <c r="G12" s="58"/>
      <c r="H12" s="121">
        <v>-3.2768666735173389E-2</v>
      </c>
      <c r="I12" s="122" t="s">
        <v>395</v>
      </c>
    </row>
    <row r="13" spans="2:9" ht="40.15" customHeight="1" x14ac:dyDescent="0.2">
      <c r="B13" s="55">
        <v>7</v>
      </c>
      <c r="C13" s="56" t="s">
        <v>36</v>
      </c>
      <c r="D13" s="56" t="s">
        <v>24</v>
      </c>
      <c r="E13" s="57" t="s">
        <v>28</v>
      </c>
      <c r="F13" s="55" t="s">
        <v>24</v>
      </c>
      <c r="G13" s="58"/>
      <c r="H13" s="124" t="s">
        <v>402</v>
      </c>
      <c r="I13" s="114"/>
    </row>
    <row r="14" spans="2:9" ht="40.15" customHeight="1" x14ac:dyDescent="0.2">
      <c r="B14" s="55">
        <v>8</v>
      </c>
      <c r="C14" s="56" t="s">
        <v>37</v>
      </c>
      <c r="D14" s="56" t="s">
        <v>24</v>
      </c>
      <c r="E14" s="57" t="s">
        <v>38</v>
      </c>
      <c r="F14" s="55">
        <v>0</v>
      </c>
      <c r="G14" s="58"/>
      <c r="H14" s="118" t="s">
        <v>407</v>
      </c>
      <c r="I14" s="118" t="s">
        <v>411</v>
      </c>
    </row>
    <row r="15" spans="2:9" ht="40.15" customHeight="1" x14ac:dyDescent="0.2">
      <c r="B15" s="55">
        <v>9</v>
      </c>
      <c r="C15" s="56" t="s">
        <v>39</v>
      </c>
      <c r="D15" s="59" t="s">
        <v>24</v>
      </c>
      <c r="E15" s="57" t="s">
        <v>38</v>
      </c>
      <c r="F15" s="55">
        <v>0</v>
      </c>
      <c r="G15" s="58"/>
      <c r="H15" s="118" t="s">
        <v>408</v>
      </c>
      <c r="I15" s="120"/>
    </row>
    <row r="16" spans="2:9" ht="40.15" customHeight="1" x14ac:dyDescent="0.2">
      <c r="B16" s="55">
        <v>10</v>
      </c>
      <c r="C16" s="56" t="s">
        <v>41</v>
      </c>
      <c r="D16" s="59" t="s">
        <v>24</v>
      </c>
      <c r="E16" s="60" t="s">
        <v>38</v>
      </c>
      <c r="F16" s="55">
        <v>0</v>
      </c>
      <c r="G16" s="58"/>
      <c r="H16" s="118" t="s">
        <v>396</v>
      </c>
      <c r="I16" s="120"/>
    </row>
    <row r="17" spans="2:9" ht="40.15" customHeight="1" x14ac:dyDescent="0.2">
      <c r="B17" s="55">
        <v>11</v>
      </c>
      <c r="C17" s="56" t="s">
        <v>347</v>
      </c>
      <c r="D17" s="59" t="s">
        <v>24</v>
      </c>
      <c r="E17" s="60" t="s">
        <v>266</v>
      </c>
      <c r="F17" s="55" t="s">
        <v>24</v>
      </c>
      <c r="G17" s="58"/>
      <c r="H17" s="119" t="s">
        <v>388</v>
      </c>
      <c r="I17" s="118" t="s">
        <v>409</v>
      </c>
    </row>
    <row r="18" spans="2:9" ht="40.15" customHeight="1" x14ac:dyDescent="0.2">
      <c r="B18" s="55">
        <v>12</v>
      </c>
      <c r="C18" s="56" t="s">
        <v>43</v>
      </c>
      <c r="D18" s="59" t="s">
        <v>44</v>
      </c>
      <c r="E18" s="60" t="s">
        <v>45</v>
      </c>
      <c r="F18" s="55">
        <v>1</v>
      </c>
      <c r="G18" s="58"/>
      <c r="H18" s="118" t="s">
        <v>389</v>
      </c>
      <c r="I18" s="114"/>
    </row>
    <row r="19" spans="2:9" ht="40.15" customHeight="1" x14ac:dyDescent="0.2">
      <c r="B19" s="55">
        <v>13</v>
      </c>
      <c r="C19" s="56" t="s">
        <v>47</v>
      </c>
      <c r="D19" s="56" t="s">
        <v>24</v>
      </c>
      <c r="E19" s="60" t="s">
        <v>48</v>
      </c>
      <c r="F19" s="55" t="s">
        <v>24</v>
      </c>
      <c r="G19" s="58"/>
      <c r="H19" s="119" t="s">
        <v>392</v>
      </c>
      <c r="I19" s="114"/>
    </row>
    <row r="20" spans="2:9" ht="40.15" customHeight="1" x14ac:dyDescent="0.2">
      <c r="B20" s="55">
        <v>14</v>
      </c>
      <c r="C20" s="56" t="s">
        <v>50</v>
      </c>
      <c r="D20" s="59" t="s">
        <v>24</v>
      </c>
      <c r="E20" s="60" t="s">
        <v>51</v>
      </c>
      <c r="F20" s="55" t="s">
        <v>348</v>
      </c>
      <c r="G20" s="58"/>
      <c r="H20" s="119" t="s">
        <v>393</v>
      </c>
      <c r="I20" s="114"/>
    </row>
    <row r="21" spans="2:9" ht="60" x14ac:dyDescent="0.2">
      <c r="B21" s="55">
        <v>15</v>
      </c>
      <c r="C21" s="56" t="s">
        <v>53</v>
      </c>
      <c r="D21" s="56" t="s">
        <v>24</v>
      </c>
      <c r="E21" s="60" t="s">
        <v>266</v>
      </c>
      <c r="F21" s="55" t="s">
        <v>24</v>
      </c>
      <c r="G21" s="58"/>
      <c r="H21" s="118" t="s">
        <v>410</v>
      </c>
      <c r="I21" s="114"/>
    </row>
    <row r="22" spans="2:9" ht="84" customHeight="1" x14ac:dyDescent="0.2">
      <c r="B22" s="55">
        <v>16</v>
      </c>
      <c r="C22" s="56" t="s">
        <v>54</v>
      </c>
      <c r="D22" s="56" t="s">
        <v>24</v>
      </c>
      <c r="E22" s="60" t="s">
        <v>266</v>
      </c>
      <c r="F22" s="55" t="s">
        <v>24</v>
      </c>
      <c r="G22" s="58"/>
      <c r="H22" s="118" t="s">
        <v>399</v>
      </c>
      <c r="I22" s="114"/>
    </row>
    <row r="23" spans="2:9" x14ac:dyDescent="0.2"/>
    <row r="24" spans="2:9" ht="13.9" customHeight="1" x14ac:dyDescent="0.2"/>
    <row r="25" spans="2:9" ht="15" x14ac:dyDescent="0.25">
      <c r="B25" s="61" t="s">
        <v>333</v>
      </c>
    </row>
    <row r="26" spans="2:9" x14ac:dyDescent="0.2"/>
    <row r="27" spans="2:9" x14ac:dyDescent="0.2">
      <c r="B27" s="62"/>
      <c r="C27" s="42" t="s">
        <v>334</v>
      </c>
    </row>
    <row r="28" spans="2:9" x14ac:dyDescent="0.2"/>
    <row r="29" spans="2:9" x14ac:dyDescent="0.2">
      <c r="B29" s="63"/>
      <c r="C29" s="42" t="s">
        <v>335</v>
      </c>
    </row>
    <row r="30" spans="2:9" x14ac:dyDescent="0.2"/>
    <row r="31" spans="2:9" x14ac:dyDescent="0.2"/>
    <row r="32" spans="2:9" x14ac:dyDescent="0.2"/>
    <row r="33" spans="1:11" s="43" customFormat="1" ht="15" x14ac:dyDescent="0.25">
      <c r="A33" s="42"/>
      <c r="B33" s="151" t="s">
        <v>336</v>
      </c>
      <c r="C33" s="152"/>
      <c r="D33" s="152"/>
      <c r="E33" s="152"/>
      <c r="F33" s="153"/>
      <c r="G33" s="64"/>
      <c r="H33" s="65"/>
      <c r="I33" s="66"/>
      <c r="J33" s="66"/>
      <c r="K33" s="67"/>
    </row>
    <row r="34" spans="1:11" s="68" customFormat="1" ht="13.9" customHeight="1" x14ac:dyDescent="0.2">
      <c r="A34" s="23"/>
      <c r="B34" s="23"/>
      <c r="C34" s="23"/>
      <c r="D34" s="23"/>
      <c r="E34" s="23"/>
      <c r="F34" s="23"/>
      <c r="H34" s="69"/>
    </row>
    <row r="35" spans="1:11" s="68" customFormat="1" ht="13.9" customHeight="1" x14ac:dyDescent="0.2">
      <c r="A35" s="23"/>
      <c r="B35" s="70" t="s">
        <v>328</v>
      </c>
      <c r="C35" s="154" t="s">
        <v>329</v>
      </c>
      <c r="D35" s="154"/>
      <c r="E35" s="154"/>
      <c r="F35" s="154"/>
      <c r="G35" s="71"/>
      <c r="H35" s="69"/>
      <c r="I35" s="72"/>
      <c r="J35" s="72"/>
      <c r="K35" s="72"/>
    </row>
    <row r="36" spans="1:11" s="77" customFormat="1" ht="73.150000000000006" customHeight="1" x14ac:dyDescent="0.2">
      <c r="A36" s="23"/>
      <c r="B36" s="73">
        <v>1</v>
      </c>
      <c r="C36" s="143" t="s">
        <v>344</v>
      </c>
      <c r="D36" s="144"/>
      <c r="E36" s="144"/>
      <c r="F36" s="145"/>
      <c r="G36" s="74"/>
      <c r="H36" s="75"/>
      <c r="I36" s="76"/>
      <c r="J36" s="76"/>
    </row>
    <row r="37" spans="1:11" s="77" customFormat="1" ht="57" customHeight="1" x14ac:dyDescent="0.2">
      <c r="A37" s="23"/>
      <c r="B37" s="73">
        <v>2</v>
      </c>
      <c r="C37" s="155" t="s">
        <v>345</v>
      </c>
      <c r="D37" s="155"/>
      <c r="E37" s="155"/>
      <c r="F37" s="155"/>
      <c r="G37" s="74"/>
      <c r="H37" s="78"/>
    </row>
    <row r="38" spans="1:11" s="77" customFormat="1" ht="40.15" customHeight="1" x14ac:dyDescent="0.2">
      <c r="A38" s="23"/>
      <c r="B38" s="73">
        <v>3</v>
      </c>
      <c r="C38" s="155" t="s">
        <v>29</v>
      </c>
      <c r="D38" s="155"/>
      <c r="E38" s="155"/>
      <c r="F38" s="155"/>
      <c r="G38" s="74"/>
      <c r="H38" s="78"/>
    </row>
    <row r="39" spans="1:11" s="77" customFormat="1" ht="40.15" customHeight="1" x14ac:dyDescent="0.2">
      <c r="A39" s="23"/>
      <c r="B39" s="73">
        <v>4</v>
      </c>
      <c r="C39" s="155" t="s">
        <v>31</v>
      </c>
      <c r="D39" s="155"/>
      <c r="E39" s="155"/>
      <c r="F39" s="155"/>
      <c r="G39" s="74"/>
      <c r="H39" s="78"/>
    </row>
    <row r="40" spans="1:11" s="77" customFormat="1" ht="40.15" customHeight="1" x14ac:dyDescent="0.2">
      <c r="A40" s="23"/>
      <c r="B40" s="73">
        <v>5</v>
      </c>
      <c r="C40" s="155" t="s">
        <v>33</v>
      </c>
      <c r="D40" s="155"/>
      <c r="E40" s="155"/>
      <c r="F40" s="155"/>
      <c r="G40" s="74"/>
      <c r="H40" s="78"/>
    </row>
    <row r="41" spans="1:11" s="77" customFormat="1" ht="40.15" customHeight="1" x14ac:dyDescent="0.2">
      <c r="A41" s="23"/>
      <c r="B41" s="73">
        <v>6</v>
      </c>
      <c r="C41" s="155" t="s">
        <v>35</v>
      </c>
      <c r="D41" s="155"/>
      <c r="E41" s="155"/>
      <c r="F41" s="155"/>
      <c r="G41" s="74"/>
      <c r="H41" s="78"/>
    </row>
    <row r="42" spans="1:11" s="77" customFormat="1" ht="60" customHeight="1" x14ac:dyDescent="0.2">
      <c r="A42" s="23"/>
      <c r="B42" s="73">
        <v>7</v>
      </c>
      <c r="C42" s="155" t="s">
        <v>383</v>
      </c>
      <c r="D42" s="155"/>
      <c r="E42" s="155"/>
      <c r="F42" s="155"/>
      <c r="G42" s="74"/>
      <c r="H42" s="78"/>
    </row>
    <row r="43" spans="1:11" s="77" customFormat="1" ht="66" customHeight="1" x14ac:dyDescent="0.2">
      <c r="A43" s="23"/>
      <c r="B43" s="73">
        <v>8</v>
      </c>
      <c r="C43" s="155" t="s">
        <v>346</v>
      </c>
      <c r="D43" s="155"/>
      <c r="E43" s="155"/>
      <c r="F43" s="155"/>
      <c r="G43" s="74"/>
      <c r="H43" s="78"/>
    </row>
    <row r="44" spans="1:11" s="77" customFormat="1" ht="49.5" customHeight="1" x14ac:dyDescent="0.2">
      <c r="A44" s="23"/>
      <c r="B44" s="73">
        <v>9</v>
      </c>
      <c r="C44" s="155" t="s">
        <v>40</v>
      </c>
      <c r="D44" s="155"/>
      <c r="E44" s="155"/>
      <c r="F44" s="155"/>
      <c r="G44" s="74"/>
      <c r="H44" s="78"/>
    </row>
    <row r="45" spans="1:11" s="77" customFormat="1" ht="47.65" customHeight="1" x14ac:dyDescent="0.2">
      <c r="A45" s="23"/>
      <c r="B45" s="73">
        <v>10</v>
      </c>
      <c r="C45" s="142" t="s">
        <v>42</v>
      </c>
      <c r="D45" s="142"/>
      <c r="E45" s="142"/>
      <c r="F45" s="142"/>
      <c r="G45" s="79"/>
      <c r="H45" s="78"/>
    </row>
    <row r="46" spans="1:11" s="77" customFormat="1" ht="77.650000000000006" customHeight="1" x14ac:dyDescent="0.2">
      <c r="A46" s="23"/>
      <c r="B46" s="73">
        <v>11</v>
      </c>
      <c r="C46" s="142" t="s">
        <v>384</v>
      </c>
      <c r="D46" s="142"/>
      <c r="E46" s="142"/>
      <c r="F46" s="142"/>
      <c r="G46" s="79"/>
      <c r="H46" s="78"/>
    </row>
    <row r="47" spans="1:11" s="77" customFormat="1" ht="40.15" customHeight="1" x14ac:dyDescent="0.2">
      <c r="A47" s="23"/>
      <c r="B47" s="73">
        <v>12</v>
      </c>
      <c r="C47" s="142" t="s">
        <v>46</v>
      </c>
      <c r="D47" s="142"/>
      <c r="E47" s="142"/>
      <c r="F47" s="142"/>
      <c r="G47" s="79"/>
      <c r="H47" s="78"/>
    </row>
    <row r="48" spans="1:11" s="77" customFormat="1" ht="40.15" customHeight="1" x14ac:dyDescent="0.2">
      <c r="A48" s="23"/>
      <c r="B48" s="73">
        <v>13</v>
      </c>
      <c r="C48" s="142" t="s">
        <v>49</v>
      </c>
      <c r="D48" s="142"/>
      <c r="E48" s="142"/>
      <c r="F48" s="142"/>
      <c r="G48" s="79"/>
      <c r="H48" s="78"/>
    </row>
    <row r="49" spans="1:8" s="77" customFormat="1" ht="47.65" customHeight="1" x14ac:dyDescent="0.2">
      <c r="A49" s="23"/>
      <c r="B49" s="73">
        <v>14</v>
      </c>
      <c r="C49" s="142" t="s">
        <v>52</v>
      </c>
      <c r="D49" s="142"/>
      <c r="E49" s="142"/>
      <c r="F49" s="142"/>
      <c r="G49" s="79"/>
      <c r="H49" s="78"/>
    </row>
    <row r="50" spans="1:8" s="77" customFormat="1" ht="91.15" customHeight="1" x14ac:dyDescent="0.2">
      <c r="A50" s="23"/>
      <c r="B50" s="73">
        <v>15</v>
      </c>
      <c r="C50" s="142" t="s">
        <v>385</v>
      </c>
      <c r="D50" s="142"/>
      <c r="E50" s="142"/>
      <c r="F50" s="142"/>
      <c r="G50" s="79"/>
      <c r="H50" s="78"/>
    </row>
    <row r="51" spans="1:8" s="77" customFormat="1" ht="149.65" customHeight="1" x14ac:dyDescent="0.2">
      <c r="A51" s="23"/>
      <c r="B51" s="73">
        <v>16</v>
      </c>
      <c r="C51" s="142" t="s">
        <v>386</v>
      </c>
      <c r="D51" s="142"/>
      <c r="E51" s="142"/>
      <c r="F51" s="142"/>
      <c r="G51" s="79"/>
      <c r="H51" s="78"/>
    </row>
    <row r="52" spans="1:8" x14ac:dyDescent="0.2"/>
    <row r="53" spans="1:8" x14ac:dyDescent="0.2">
      <c r="B53" s="151" t="s">
        <v>362</v>
      </c>
      <c r="C53" s="152"/>
      <c r="D53" s="152"/>
      <c r="E53" s="152"/>
      <c r="F53" s="153"/>
    </row>
    <row r="54" spans="1:8" ht="15" thickBot="1" x14ac:dyDescent="0.25"/>
    <row r="55" spans="1:8" ht="15" thickBot="1" x14ac:dyDescent="0.25">
      <c r="B55" s="80" t="s">
        <v>331</v>
      </c>
      <c r="C55" s="81" t="s">
        <v>349</v>
      </c>
      <c r="D55" s="81" t="s">
        <v>350</v>
      </c>
    </row>
    <row r="56" spans="1:8" ht="51.75" thickBot="1" x14ac:dyDescent="0.25">
      <c r="B56" s="82">
        <v>1</v>
      </c>
      <c r="C56" s="83" t="s">
        <v>351</v>
      </c>
      <c r="D56" s="83" t="s">
        <v>355</v>
      </c>
    </row>
    <row r="57" spans="1:8" ht="64.5" thickBot="1" x14ac:dyDescent="0.25">
      <c r="B57" s="82">
        <v>2</v>
      </c>
      <c r="C57" s="83" t="s">
        <v>352</v>
      </c>
      <c r="D57" s="83" t="s">
        <v>356</v>
      </c>
    </row>
    <row r="58" spans="1:8" ht="90" thickBot="1" x14ac:dyDescent="0.25">
      <c r="B58" s="82">
        <v>3</v>
      </c>
      <c r="C58" s="83" t="s">
        <v>357</v>
      </c>
      <c r="D58" s="83" t="s">
        <v>359</v>
      </c>
    </row>
    <row r="59" spans="1:8" ht="128.25" thickBot="1" x14ac:dyDescent="0.25">
      <c r="B59" s="82">
        <v>4</v>
      </c>
      <c r="C59" s="83" t="s">
        <v>358</v>
      </c>
      <c r="D59" s="83" t="s">
        <v>360</v>
      </c>
    </row>
    <row r="60" spans="1:8" ht="39" thickBot="1" x14ac:dyDescent="0.25">
      <c r="B60" s="82">
        <v>5</v>
      </c>
      <c r="C60" s="83" t="s">
        <v>353</v>
      </c>
      <c r="D60" s="83" t="s">
        <v>361</v>
      </c>
    </row>
    <row r="61" spans="1:8" x14ac:dyDescent="0.2"/>
    <row r="62" spans="1:8" ht="38.25" x14ac:dyDescent="0.2">
      <c r="C62" s="84" t="s">
        <v>354</v>
      </c>
    </row>
    <row r="63" spans="1:8" x14ac:dyDescent="0.2"/>
    <row r="64" spans="1:8"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cGZCW0MarHPVmzhmLCcpuBs8066aH9PF58iMq6zGvtPvySqJItRyh3raK4mX6b5uFecWvhYW3tjxdv4znYiVXw==" saltValue="1zc+R5cqcuAXhZTtOTmxlA=="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C19" sqref="C19"/>
    </sheetView>
  </sheetViews>
  <sheetFormatPr defaultColWidth="0" defaultRowHeight="14.25" zeroHeight="1" x14ac:dyDescent="0.2"/>
  <cols>
    <col min="1" max="1" width="2" style="16" customWidth="1"/>
    <col min="2" max="2" width="4.125" style="16" customWidth="1"/>
    <col min="3" max="3" width="70.625" style="16" customWidth="1"/>
    <col min="4" max="4" width="16.625" style="16" customWidth="1"/>
    <col min="5" max="5" width="14.625" style="16" customWidth="1"/>
    <col min="6" max="6" width="5.625" style="16" customWidth="1"/>
    <col min="7" max="7" width="2.5" style="16" customWidth="1"/>
    <col min="8" max="109" width="8.75" style="16" customWidth="1"/>
    <col min="110" max="16384" width="8.75" style="16" hidden="1"/>
  </cols>
  <sheetData>
    <row r="1" spans="1:88" ht="24" x14ac:dyDescent="0.2">
      <c r="A1" s="42"/>
      <c r="B1" s="17" t="s">
        <v>55</v>
      </c>
      <c r="C1" s="40"/>
      <c r="D1" s="41"/>
      <c r="E1" s="40"/>
      <c r="F1" s="40"/>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42"/>
    </row>
    <row r="2" spans="1:88" ht="15" thickBot="1" x14ac:dyDescent="0.25">
      <c r="A2" s="45"/>
      <c r="B2" s="45"/>
      <c r="C2" s="45"/>
      <c r="D2" s="45"/>
      <c r="E2" s="45"/>
      <c r="F2" s="4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42"/>
    </row>
    <row r="3" spans="1:88" ht="17.25" thickBot="1" x14ac:dyDescent="0.25">
      <c r="A3" s="45"/>
      <c r="B3" s="146" t="s">
        <v>2</v>
      </c>
      <c r="C3" s="166"/>
      <c r="D3" s="163" t="str">
        <f>'Cover sheet'!C5</f>
        <v>Hafren Dyfrdwy</v>
      </c>
      <c r="E3" s="164"/>
      <c r="F3" s="165"/>
      <c r="G3" s="4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45"/>
    </row>
    <row r="4" spans="1:88" ht="17.25" thickBot="1" x14ac:dyDescent="0.25">
      <c r="A4" s="45"/>
      <c r="B4" s="146" t="s">
        <v>327</v>
      </c>
      <c r="C4" s="166"/>
      <c r="D4" s="163" t="str">
        <f>'Cover sheet'!C6</f>
        <v>Llandinam and Llanwrin</v>
      </c>
      <c r="E4" s="164"/>
      <c r="F4" s="165"/>
      <c r="G4" s="4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45"/>
    </row>
    <row r="5" spans="1:88" ht="16.5" thickBot="1" x14ac:dyDescent="0.35">
      <c r="A5" s="45"/>
      <c r="B5" s="45"/>
      <c r="C5" s="49"/>
      <c r="D5" s="49"/>
      <c r="E5" s="45"/>
      <c r="F5" s="45"/>
      <c r="G5" s="45"/>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1:88" ht="15" thickBot="1" x14ac:dyDescent="0.25">
      <c r="A6" s="42"/>
      <c r="B6" s="50" t="s">
        <v>331</v>
      </c>
      <c r="C6" s="50" t="s">
        <v>19</v>
      </c>
      <c r="D6" s="51" t="s">
        <v>20</v>
      </c>
      <c r="E6" s="51" t="s">
        <v>21</v>
      </c>
      <c r="F6" s="53" t="s">
        <v>330</v>
      </c>
      <c r="G6" s="42"/>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40.15" customHeight="1" x14ac:dyDescent="0.2">
      <c r="B7" s="86">
        <v>1</v>
      </c>
      <c r="C7" s="87" t="s">
        <v>364</v>
      </c>
      <c r="D7" s="88" t="s">
        <v>140</v>
      </c>
      <c r="E7" s="88" t="s">
        <v>45</v>
      </c>
      <c r="F7" s="88">
        <v>2</v>
      </c>
      <c r="G7" s="89"/>
      <c r="H7" s="125">
        <v>19.86</v>
      </c>
      <c r="I7" s="125">
        <v>19.86</v>
      </c>
      <c r="J7" s="125">
        <v>19.86</v>
      </c>
      <c r="K7" s="125">
        <v>19.86</v>
      </c>
      <c r="L7" s="125">
        <v>19.86</v>
      </c>
      <c r="M7" s="125">
        <v>19.86</v>
      </c>
      <c r="N7" s="125">
        <v>19.86</v>
      </c>
      <c r="O7" s="125">
        <v>19.86</v>
      </c>
      <c r="P7" s="125">
        <v>19.86</v>
      </c>
      <c r="Q7" s="125">
        <v>19.86</v>
      </c>
      <c r="R7" s="125">
        <v>19.86</v>
      </c>
      <c r="S7" s="125">
        <v>19.86</v>
      </c>
      <c r="T7" s="125">
        <v>19.86</v>
      </c>
      <c r="U7" s="125">
        <v>19.86</v>
      </c>
      <c r="V7" s="125">
        <v>19.86</v>
      </c>
      <c r="W7" s="125">
        <v>19.86</v>
      </c>
      <c r="X7" s="125">
        <v>19.86</v>
      </c>
      <c r="Y7" s="125">
        <v>19.86</v>
      </c>
      <c r="Z7" s="125">
        <v>19.86</v>
      </c>
      <c r="AA7" s="125">
        <v>19.86</v>
      </c>
      <c r="AB7" s="125">
        <v>19.86</v>
      </c>
      <c r="AC7" s="125">
        <v>19.86</v>
      </c>
      <c r="AD7" s="125">
        <v>19.86</v>
      </c>
      <c r="AE7" s="125">
        <v>19.86</v>
      </c>
      <c r="AF7" s="125">
        <v>19.86</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1:88" ht="40.15" customHeight="1" x14ac:dyDescent="0.2">
      <c r="B8" s="92">
        <f>B7+1</f>
        <v>2</v>
      </c>
      <c r="C8" s="93" t="s">
        <v>363</v>
      </c>
      <c r="D8" s="94" t="s">
        <v>142</v>
      </c>
      <c r="E8" s="95" t="s">
        <v>45</v>
      </c>
      <c r="F8" s="95">
        <v>2</v>
      </c>
      <c r="G8" s="89"/>
      <c r="H8" s="125">
        <v>0</v>
      </c>
      <c r="I8" s="125">
        <v>0</v>
      </c>
      <c r="J8" s="125">
        <v>0</v>
      </c>
      <c r="K8" s="125">
        <v>0</v>
      </c>
      <c r="L8" s="125">
        <v>0</v>
      </c>
      <c r="M8" s="125">
        <v>0</v>
      </c>
      <c r="N8" s="125">
        <v>0</v>
      </c>
      <c r="O8" s="125">
        <v>0</v>
      </c>
      <c r="P8" s="125">
        <v>0</v>
      </c>
      <c r="Q8" s="125">
        <v>0</v>
      </c>
      <c r="R8" s="125">
        <v>0</v>
      </c>
      <c r="S8" s="125">
        <v>0</v>
      </c>
      <c r="T8" s="125">
        <v>0</v>
      </c>
      <c r="U8" s="125">
        <v>0</v>
      </c>
      <c r="V8" s="125">
        <v>0</v>
      </c>
      <c r="W8" s="125">
        <v>0</v>
      </c>
      <c r="X8" s="125">
        <v>0</v>
      </c>
      <c r="Y8" s="125">
        <v>0</v>
      </c>
      <c r="Z8" s="125">
        <v>0</v>
      </c>
      <c r="AA8" s="125">
        <v>0</v>
      </c>
      <c r="AB8" s="125">
        <v>0</v>
      </c>
      <c r="AC8" s="125">
        <v>0</v>
      </c>
      <c r="AD8" s="125">
        <v>0</v>
      </c>
      <c r="AE8" s="125">
        <v>0</v>
      </c>
      <c r="AF8" s="125">
        <v>0</v>
      </c>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6"/>
    </row>
    <row r="9" spans="1:88" ht="40.15" customHeight="1" x14ac:dyDescent="0.2">
      <c r="B9" s="92">
        <f t="shared" ref="B9:B12" si="0">B8+1</f>
        <v>3</v>
      </c>
      <c r="C9" s="93" t="s">
        <v>144</v>
      </c>
      <c r="D9" s="94" t="s">
        <v>145</v>
      </c>
      <c r="E9" s="95" t="s">
        <v>45</v>
      </c>
      <c r="F9" s="95">
        <v>2</v>
      </c>
      <c r="G9" s="89"/>
      <c r="H9" s="125">
        <v>0</v>
      </c>
      <c r="I9" s="125">
        <v>0</v>
      </c>
      <c r="J9" s="125">
        <v>0</v>
      </c>
      <c r="K9" s="125">
        <v>0</v>
      </c>
      <c r="L9" s="125">
        <v>0</v>
      </c>
      <c r="M9" s="125">
        <v>0</v>
      </c>
      <c r="N9" s="125">
        <v>0</v>
      </c>
      <c r="O9" s="125">
        <v>0</v>
      </c>
      <c r="P9" s="125">
        <v>0</v>
      </c>
      <c r="Q9" s="125">
        <v>0</v>
      </c>
      <c r="R9" s="125">
        <v>0</v>
      </c>
      <c r="S9" s="125">
        <v>0</v>
      </c>
      <c r="T9" s="125">
        <v>0</v>
      </c>
      <c r="U9" s="125">
        <v>0</v>
      </c>
      <c r="V9" s="125">
        <v>0</v>
      </c>
      <c r="W9" s="125">
        <v>0</v>
      </c>
      <c r="X9" s="125">
        <v>0</v>
      </c>
      <c r="Y9" s="125">
        <v>0</v>
      </c>
      <c r="Z9" s="125">
        <v>0</v>
      </c>
      <c r="AA9" s="125">
        <v>0</v>
      </c>
      <c r="AB9" s="125">
        <v>0</v>
      </c>
      <c r="AC9" s="125">
        <v>0</v>
      </c>
      <c r="AD9" s="125">
        <v>0</v>
      </c>
      <c r="AE9" s="125">
        <v>0</v>
      </c>
      <c r="AF9" s="125">
        <v>0</v>
      </c>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6"/>
    </row>
    <row r="10" spans="1:88" ht="40.15" customHeight="1" x14ac:dyDescent="0.2">
      <c r="B10" s="92">
        <f t="shared" si="0"/>
        <v>4</v>
      </c>
      <c r="C10" s="93" t="s">
        <v>147</v>
      </c>
      <c r="D10" s="94" t="s">
        <v>148</v>
      </c>
      <c r="E10" s="95" t="s">
        <v>45</v>
      </c>
      <c r="F10" s="95">
        <v>2</v>
      </c>
      <c r="G10" s="89"/>
      <c r="H10" s="125">
        <v>0</v>
      </c>
      <c r="I10" s="125">
        <v>0</v>
      </c>
      <c r="J10" s="125">
        <v>0</v>
      </c>
      <c r="K10" s="125">
        <v>0</v>
      </c>
      <c r="L10" s="125">
        <v>0</v>
      </c>
      <c r="M10" s="125">
        <v>0</v>
      </c>
      <c r="N10" s="125">
        <v>0</v>
      </c>
      <c r="O10" s="125">
        <v>0</v>
      </c>
      <c r="P10" s="125">
        <v>0</v>
      </c>
      <c r="Q10" s="125">
        <v>0</v>
      </c>
      <c r="R10" s="125">
        <v>0</v>
      </c>
      <c r="S10" s="125">
        <v>0</v>
      </c>
      <c r="T10" s="125">
        <v>0</v>
      </c>
      <c r="U10" s="125">
        <v>0</v>
      </c>
      <c r="V10" s="125">
        <v>0</v>
      </c>
      <c r="W10" s="125">
        <v>0</v>
      </c>
      <c r="X10" s="125">
        <v>0</v>
      </c>
      <c r="Y10" s="125">
        <v>0</v>
      </c>
      <c r="Z10" s="125">
        <v>0</v>
      </c>
      <c r="AA10" s="125">
        <v>0</v>
      </c>
      <c r="AB10" s="125">
        <v>0</v>
      </c>
      <c r="AC10" s="125">
        <v>0</v>
      </c>
      <c r="AD10" s="125">
        <v>0</v>
      </c>
      <c r="AE10" s="125">
        <v>0</v>
      </c>
      <c r="AF10" s="125">
        <v>0</v>
      </c>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6"/>
    </row>
    <row r="11" spans="1:88" ht="40.15" customHeight="1" x14ac:dyDescent="0.2">
      <c r="B11" s="92">
        <f t="shared" si="0"/>
        <v>5</v>
      </c>
      <c r="C11" s="93" t="s">
        <v>150</v>
      </c>
      <c r="D11" s="94" t="s">
        <v>151</v>
      </c>
      <c r="E11" s="95" t="s">
        <v>45</v>
      </c>
      <c r="F11" s="95">
        <v>2</v>
      </c>
      <c r="G11" s="89"/>
      <c r="H11" s="125">
        <v>0</v>
      </c>
      <c r="I11" s="125">
        <v>0</v>
      </c>
      <c r="J11" s="125">
        <v>0</v>
      </c>
      <c r="K11" s="125">
        <v>0</v>
      </c>
      <c r="L11" s="125">
        <v>0</v>
      </c>
      <c r="M11" s="125">
        <v>0</v>
      </c>
      <c r="N11" s="125">
        <v>0</v>
      </c>
      <c r="O11" s="125">
        <v>0</v>
      </c>
      <c r="P11" s="125">
        <v>0</v>
      </c>
      <c r="Q11" s="125">
        <v>0</v>
      </c>
      <c r="R11" s="125">
        <v>0</v>
      </c>
      <c r="S11" s="125">
        <v>0</v>
      </c>
      <c r="T11" s="125">
        <v>0</v>
      </c>
      <c r="U11" s="125">
        <v>0</v>
      </c>
      <c r="V11" s="125">
        <v>0</v>
      </c>
      <c r="W11" s="125">
        <v>0</v>
      </c>
      <c r="X11" s="125">
        <v>0</v>
      </c>
      <c r="Y11" s="125">
        <v>0</v>
      </c>
      <c r="Z11" s="125">
        <v>0</v>
      </c>
      <c r="AA11" s="125">
        <v>0</v>
      </c>
      <c r="AB11" s="125">
        <v>0</v>
      </c>
      <c r="AC11" s="125">
        <v>0</v>
      </c>
      <c r="AD11" s="125">
        <v>0</v>
      </c>
      <c r="AE11" s="125">
        <v>0</v>
      </c>
      <c r="AF11" s="125">
        <v>0</v>
      </c>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6"/>
    </row>
    <row r="12" spans="1:88" ht="40.15" customHeight="1" x14ac:dyDescent="0.2">
      <c r="B12" s="92">
        <f t="shared" si="0"/>
        <v>6</v>
      </c>
      <c r="C12" s="93" t="s">
        <v>153</v>
      </c>
      <c r="D12" s="94" t="s">
        <v>154</v>
      </c>
      <c r="E12" s="95" t="s">
        <v>45</v>
      </c>
      <c r="F12" s="95">
        <v>2</v>
      </c>
      <c r="G12" s="89"/>
      <c r="H12" s="125">
        <v>0.02</v>
      </c>
      <c r="I12" s="125">
        <v>0.02</v>
      </c>
      <c r="J12" s="125">
        <v>0.02</v>
      </c>
      <c r="K12" s="125">
        <v>0.02</v>
      </c>
      <c r="L12" s="125">
        <v>0.02</v>
      </c>
      <c r="M12" s="125">
        <v>0.02</v>
      </c>
      <c r="N12" s="125">
        <v>0.02</v>
      </c>
      <c r="O12" s="125">
        <v>0.02</v>
      </c>
      <c r="P12" s="125">
        <v>0.02</v>
      </c>
      <c r="Q12" s="125">
        <v>0.02</v>
      </c>
      <c r="R12" s="125">
        <v>0.02</v>
      </c>
      <c r="S12" s="125">
        <v>0.02</v>
      </c>
      <c r="T12" s="125">
        <v>0.02</v>
      </c>
      <c r="U12" s="125">
        <v>0.02</v>
      </c>
      <c r="V12" s="125">
        <v>0.02</v>
      </c>
      <c r="W12" s="125">
        <v>0.02</v>
      </c>
      <c r="X12" s="125">
        <v>0.02</v>
      </c>
      <c r="Y12" s="125">
        <v>0.02</v>
      </c>
      <c r="Z12" s="125">
        <v>0.02</v>
      </c>
      <c r="AA12" s="125">
        <v>0.02</v>
      </c>
      <c r="AB12" s="125">
        <v>0.02</v>
      </c>
      <c r="AC12" s="125">
        <v>0.02</v>
      </c>
      <c r="AD12" s="125">
        <v>0.02</v>
      </c>
      <c r="AE12" s="125">
        <v>0.02</v>
      </c>
      <c r="AF12" s="125">
        <v>0.02</v>
      </c>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row>
    <row r="13" spans="1:88" x14ac:dyDescent="0.2"/>
    <row r="14" spans="1:88" x14ac:dyDescent="0.2"/>
    <row r="15" spans="1:88" x14ac:dyDescent="0.2"/>
    <row r="16" spans="1:88" ht="15" x14ac:dyDescent="0.25">
      <c r="B16" s="61" t="s">
        <v>333</v>
      </c>
      <c r="C16" s="42"/>
    </row>
    <row r="17" spans="2:9" x14ac:dyDescent="0.2">
      <c r="B17" s="42"/>
      <c r="C17" s="42"/>
    </row>
    <row r="18" spans="2:9" x14ac:dyDescent="0.2">
      <c r="B18" s="62"/>
      <c r="C18" s="42" t="s">
        <v>334</v>
      </c>
    </row>
    <row r="19" spans="2:9" x14ac:dyDescent="0.2">
      <c r="B19" s="42"/>
      <c r="C19" s="42"/>
    </row>
    <row r="20" spans="2:9" x14ac:dyDescent="0.2">
      <c r="B20" s="63"/>
      <c r="C20" s="42" t="s">
        <v>335</v>
      </c>
    </row>
    <row r="21" spans="2:9" x14ac:dyDescent="0.2"/>
    <row r="22" spans="2:9" x14ac:dyDescent="0.2"/>
    <row r="23" spans="2:9" x14ac:dyDescent="0.2"/>
    <row r="24" spans="2:9" s="42" customFormat="1" ht="15" x14ac:dyDescent="0.25">
      <c r="B24" s="159" t="s">
        <v>337</v>
      </c>
      <c r="C24" s="160"/>
      <c r="D24" s="160"/>
      <c r="E24" s="160"/>
      <c r="F24" s="160"/>
      <c r="G24" s="160"/>
      <c r="H24" s="160"/>
      <c r="I24" s="161"/>
    </row>
    <row r="25" spans="2:9" x14ac:dyDescent="0.2"/>
    <row r="26" spans="2:9" s="23" customFormat="1" ht="13.5" x14ac:dyDescent="0.2">
      <c r="B26" s="97" t="s">
        <v>331</v>
      </c>
      <c r="C26" s="162" t="s">
        <v>329</v>
      </c>
      <c r="D26" s="162"/>
      <c r="E26" s="162"/>
      <c r="F26" s="162"/>
      <c r="G26" s="162"/>
      <c r="H26" s="162"/>
      <c r="I26" s="162"/>
    </row>
    <row r="27" spans="2:9" s="23" customFormat="1" ht="76.150000000000006" customHeight="1" x14ac:dyDescent="0.2">
      <c r="B27" s="73">
        <v>1</v>
      </c>
      <c r="C27" s="156" t="s">
        <v>141</v>
      </c>
      <c r="D27" s="157"/>
      <c r="E27" s="157"/>
      <c r="F27" s="157"/>
      <c r="G27" s="157"/>
      <c r="H27" s="157"/>
      <c r="I27" s="157"/>
    </row>
    <row r="28" spans="2:9" s="23" customFormat="1" ht="55.9" customHeight="1" x14ac:dyDescent="0.2">
      <c r="B28" s="73">
        <f>B27+1</f>
        <v>2</v>
      </c>
      <c r="C28" s="156" t="s">
        <v>143</v>
      </c>
      <c r="D28" s="157"/>
      <c r="E28" s="157"/>
      <c r="F28" s="157"/>
      <c r="G28" s="157"/>
      <c r="H28" s="157"/>
      <c r="I28" s="157"/>
    </row>
    <row r="29" spans="2:9" s="23" customFormat="1" ht="58.15" customHeight="1" x14ac:dyDescent="0.2">
      <c r="B29" s="73">
        <f t="shared" ref="B29:B32" si="1">B28+1</f>
        <v>3</v>
      </c>
      <c r="C29" s="156" t="s">
        <v>146</v>
      </c>
      <c r="D29" s="157"/>
      <c r="E29" s="157"/>
      <c r="F29" s="157"/>
      <c r="G29" s="157"/>
      <c r="H29" s="157"/>
      <c r="I29" s="157"/>
    </row>
    <row r="30" spans="2:9" s="23" customFormat="1" ht="41.65" customHeight="1" x14ac:dyDescent="0.2">
      <c r="B30" s="73">
        <f t="shared" si="1"/>
        <v>4</v>
      </c>
      <c r="C30" s="156" t="s">
        <v>149</v>
      </c>
      <c r="D30" s="157"/>
      <c r="E30" s="157"/>
      <c r="F30" s="157"/>
      <c r="G30" s="157"/>
      <c r="H30" s="157"/>
      <c r="I30" s="157"/>
    </row>
    <row r="31" spans="2:9" s="23" customFormat="1" ht="94.9" customHeight="1" x14ac:dyDescent="0.2">
      <c r="B31" s="73">
        <f t="shared" si="1"/>
        <v>5</v>
      </c>
      <c r="C31" s="156" t="s">
        <v>152</v>
      </c>
      <c r="D31" s="157"/>
      <c r="E31" s="157"/>
      <c r="F31" s="157"/>
      <c r="G31" s="157"/>
      <c r="H31" s="157"/>
      <c r="I31" s="157"/>
    </row>
    <row r="32" spans="2:9" s="23" customFormat="1" ht="82.5" customHeight="1" x14ac:dyDescent="0.2">
      <c r="B32" s="73">
        <f t="shared" si="1"/>
        <v>6</v>
      </c>
      <c r="C32" s="156" t="s">
        <v>155</v>
      </c>
      <c r="D32" s="157"/>
      <c r="E32" s="157"/>
      <c r="F32" s="157"/>
      <c r="G32" s="157"/>
      <c r="H32" s="157"/>
      <c r="I32" s="157"/>
    </row>
    <row r="33" s="23" customFormat="1" ht="12.75" x14ac:dyDescent="0.2"/>
    <row r="34" s="23" customFormat="1" ht="12.75" x14ac:dyDescent="0.2"/>
    <row r="35" s="23" customFormat="1" ht="12.75" x14ac:dyDescent="0.2"/>
    <row r="36" s="23"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zef3jo44m+WN5nKv7tVOLWqZY+rZhx1tt2CUG4NYZX731nlPEtfz9BVlZoOdYkLiFIlfH6XZT3I1Iv8qEMpNkA==" saltValue="EPHxtr2Qv7oPdUWP+xW2+g=="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H17" sqref="H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77" t="s">
        <v>156</v>
      </c>
      <c r="C1" s="177"/>
      <c r="D1" s="177"/>
      <c r="E1" s="177"/>
      <c r="F1" s="177"/>
      <c r="G1" s="10"/>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row>
    <row r="2" spans="2:88" ht="15" thickBot="1" x14ac:dyDescent="0.25">
      <c r="C2" s="9"/>
      <c r="D2" s="9"/>
      <c r="E2" s="9"/>
      <c r="F2" s="9"/>
      <c r="G2" s="10"/>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row>
    <row r="3" spans="2:88" ht="16.5" customHeight="1" thickBot="1" x14ac:dyDescent="0.25">
      <c r="B3" s="146" t="s">
        <v>2</v>
      </c>
      <c r="C3" s="166"/>
      <c r="D3" s="163" t="str">
        <f>'Cover sheet'!C5</f>
        <v>Hafren Dyfrdwy</v>
      </c>
      <c r="E3" s="164"/>
      <c r="F3" s="165"/>
      <c r="G3" s="9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2:88" ht="14.65" customHeight="1" thickBot="1" x14ac:dyDescent="0.35">
      <c r="B4" s="178" t="s">
        <v>327</v>
      </c>
      <c r="C4" s="179"/>
      <c r="D4" s="163" t="str">
        <f>'Cover sheet'!C6</f>
        <v>Llandinam and Llanwrin</v>
      </c>
      <c r="E4" s="164"/>
      <c r="F4" s="165"/>
      <c r="G4" s="9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2:88" ht="16.5" thickBot="1" x14ac:dyDescent="0.35">
      <c r="B5" s="16"/>
      <c r="C5" s="49"/>
      <c r="D5" s="49"/>
      <c r="E5" s="45"/>
      <c r="F5" s="45"/>
      <c r="G5" s="98"/>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2:88" ht="15" thickBot="1" x14ac:dyDescent="0.25">
      <c r="B6" s="99" t="s">
        <v>331</v>
      </c>
      <c r="C6" s="50" t="s">
        <v>19</v>
      </c>
      <c r="D6" s="51" t="s">
        <v>20</v>
      </c>
      <c r="E6" s="51" t="s">
        <v>21</v>
      </c>
      <c r="F6" s="53" t="s">
        <v>330</v>
      </c>
      <c r="G6" s="98"/>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2:88" ht="51" x14ac:dyDescent="0.2">
      <c r="B7" s="100">
        <v>1</v>
      </c>
      <c r="C7" s="101" t="s">
        <v>157</v>
      </c>
      <c r="D7" s="88" t="s">
        <v>158</v>
      </c>
      <c r="E7" s="88" t="s">
        <v>45</v>
      </c>
      <c r="F7" s="102">
        <v>2</v>
      </c>
      <c r="G7" s="98"/>
      <c r="H7" s="125">
        <v>3.4168280026130655</v>
      </c>
      <c r="I7" s="125">
        <v>3.4352266013961592</v>
      </c>
      <c r="J7" s="125">
        <v>3.447771733504589</v>
      </c>
      <c r="K7" s="125">
        <v>3.4596549271986032</v>
      </c>
      <c r="L7" s="125">
        <v>3.4588079613085636</v>
      </c>
      <c r="M7" s="125">
        <v>3.4727245480668465</v>
      </c>
      <c r="N7" s="125">
        <v>3.4765741448310985</v>
      </c>
      <c r="O7" s="125">
        <v>3.4802819748765828</v>
      </c>
      <c r="P7" s="125">
        <v>3.474380777680532</v>
      </c>
      <c r="Q7" s="125">
        <v>3.4872537160571251</v>
      </c>
      <c r="R7" s="125">
        <v>3.4914540916197514</v>
      </c>
      <c r="S7" s="125">
        <v>3.4958518164596364</v>
      </c>
      <c r="T7" s="125">
        <v>3.4903931575411971</v>
      </c>
      <c r="U7" s="125">
        <v>3.5033632050058081</v>
      </c>
      <c r="V7" s="125">
        <v>3.5062391623676761</v>
      </c>
      <c r="W7" s="125">
        <v>3.5088138808158105</v>
      </c>
      <c r="X7" s="125">
        <v>3.5013809994323601</v>
      </c>
      <c r="Y7" s="125">
        <v>3.513999284356204</v>
      </c>
      <c r="Z7" s="125">
        <v>3.5173650271744341</v>
      </c>
      <c r="AA7" s="125">
        <v>3.5208436351863104</v>
      </c>
      <c r="AB7" s="125">
        <v>3.5147936669272282</v>
      </c>
      <c r="AC7" s="125">
        <v>3.5281657932234132</v>
      </c>
      <c r="AD7" s="125">
        <v>3.5320119227624902</v>
      </c>
      <c r="AE7" s="125">
        <v>3.5359418133189875</v>
      </c>
      <c r="AF7" s="125">
        <v>3.5302834427083285</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2:88" ht="38.25" x14ac:dyDescent="0.2">
      <c r="B8" s="100">
        <v>2</v>
      </c>
      <c r="C8" s="103" t="s">
        <v>160</v>
      </c>
      <c r="D8" s="55" t="s">
        <v>161</v>
      </c>
      <c r="E8" s="55" t="s">
        <v>45</v>
      </c>
      <c r="F8" s="55">
        <v>2</v>
      </c>
      <c r="G8" s="98"/>
      <c r="H8" s="125">
        <v>6.0550157603978992E-2</v>
      </c>
      <c r="I8" s="125">
        <v>6.0550157603978992E-2</v>
      </c>
      <c r="J8" s="125">
        <v>6.0550157603978992E-2</v>
      </c>
      <c r="K8" s="125">
        <v>6.0550157603978992E-2</v>
      </c>
      <c r="L8" s="125">
        <v>6.0550157603978992E-2</v>
      </c>
      <c r="M8" s="125">
        <v>6.0550157603978992E-2</v>
      </c>
      <c r="N8" s="125">
        <v>6.0550157603978992E-2</v>
      </c>
      <c r="O8" s="125">
        <v>6.0550157603978992E-2</v>
      </c>
      <c r="P8" s="125">
        <v>6.0550157603978992E-2</v>
      </c>
      <c r="Q8" s="125">
        <v>6.0550157603978992E-2</v>
      </c>
      <c r="R8" s="125">
        <v>6.0550157603978992E-2</v>
      </c>
      <c r="S8" s="125">
        <v>6.0550157603978992E-2</v>
      </c>
      <c r="T8" s="125">
        <v>6.0550157603978992E-2</v>
      </c>
      <c r="U8" s="125">
        <v>6.0550157603978992E-2</v>
      </c>
      <c r="V8" s="125">
        <v>6.0550157603978992E-2</v>
      </c>
      <c r="W8" s="125">
        <v>6.0550157603978992E-2</v>
      </c>
      <c r="X8" s="125">
        <v>6.0550157603978992E-2</v>
      </c>
      <c r="Y8" s="125">
        <v>6.0550157603978992E-2</v>
      </c>
      <c r="Z8" s="125">
        <v>6.0550157603978992E-2</v>
      </c>
      <c r="AA8" s="125">
        <v>6.0550157603978992E-2</v>
      </c>
      <c r="AB8" s="125">
        <v>6.0550157603978992E-2</v>
      </c>
      <c r="AC8" s="125">
        <v>6.0550157603978992E-2</v>
      </c>
      <c r="AD8" s="125">
        <v>6.0550157603978992E-2</v>
      </c>
      <c r="AE8" s="125">
        <v>6.0550157603978992E-2</v>
      </c>
      <c r="AF8" s="125">
        <v>6.0550157603978992E-2</v>
      </c>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6"/>
    </row>
    <row r="9" spans="2:88" ht="38.25" x14ac:dyDescent="0.2">
      <c r="B9" s="100">
        <v>3</v>
      </c>
      <c r="C9" s="103" t="s">
        <v>163</v>
      </c>
      <c r="D9" s="55" t="s">
        <v>164</v>
      </c>
      <c r="E9" s="55" t="s">
        <v>45</v>
      </c>
      <c r="F9" s="55">
        <v>2</v>
      </c>
      <c r="G9" s="98"/>
      <c r="H9" s="125">
        <v>2.1237324259379022</v>
      </c>
      <c r="I9" s="125">
        <v>2.179097883907045</v>
      </c>
      <c r="J9" s="125">
        <v>2.2345002372780023</v>
      </c>
      <c r="K9" s="125">
        <v>2.2871647733481351</v>
      </c>
      <c r="L9" s="125">
        <v>2.3388542540084276</v>
      </c>
      <c r="M9" s="125">
        <v>2.3870766232772254</v>
      </c>
      <c r="N9" s="125">
        <v>2.4366390726740623</v>
      </c>
      <c r="O9" s="125">
        <v>2.4844413346715335</v>
      </c>
      <c r="P9" s="125">
        <v>2.5308006513590531</v>
      </c>
      <c r="Q9" s="125">
        <v>2.5755234215303169</v>
      </c>
      <c r="R9" s="125">
        <v>2.6073395778833417</v>
      </c>
      <c r="S9" s="125">
        <v>2.6365145768744305</v>
      </c>
      <c r="T9" s="125">
        <v>2.6630395663651845</v>
      </c>
      <c r="U9" s="125">
        <v>2.686778858989888</v>
      </c>
      <c r="V9" s="125">
        <v>2.7081702134451717</v>
      </c>
      <c r="W9" s="125">
        <v>2.7301250815720146</v>
      </c>
      <c r="X9" s="125">
        <v>2.7499883091073132</v>
      </c>
      <c r="Y9" s="125">
        <v>2.7670710439424107</v>
      </c>
      <c r="Z9" s="125">
        <v>2.7815490673429899</v>
      </c>
      <c r="AA9" s="125">
        <v>2.7956154031861864</v>
      </c>
      <c r="AB9" s="125">
        <v>2.8071793507939193</v>
      </c>
      <c r="AC9" s="125">
        <v>2.8167576893303288</v>
      </c>
      <c r="AD9" s="125">
        <v>2.8250126274504757</v>
      </c>
      <c r="AE9" s="125">
        <v>2.8313938010021622</v>
      </c>
      <c r="AF9" s="125">
        <v>2.8370011574097798</v>
      </c>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6"/>
    </row>
    <row r="10" spans="2:88" ht="38.25" x14ac:dyDescent="0.2">
      <c r="B10" s="100">
        <v>4</v>
      </c>
      <c r="C10" s="103" t="s">
        <v>166</v>
      </c>
      <c r="D10" s="55" t="s">
        <v>167</v>
      </c>
      <c r="E10" s="55" t="s">
        <v>45</v>
      </c>
      <c r="F10" s="55">
        <v>2</v>
      </c>
      <c r="G10" s="98"/>
      <c r="H10" s="125">
        <v>2.9748232076166676</v>
      </c>
      <c r="I10" s="125">
        <v>2.8925265140936558</v>
      </c>
      <c r="J10" s="125">
        <v>2.8126024818069397</v>
      </c>
      <c r="K10" s="125">
        <v>2.735238862353619</v>
      </c>
      <c r="L10" s="125">
        <v>2.6597219283027926</v>
      </c>
      <c r="M10" s="125">
        <v>2.5879585745457723</v>
      </c>
      <c r="N10" s="125">
        <v>2.5159873147071639</v>
      </c>
      <c r="O10" s="125">
        <v>2.4457022551988796</v>
      </c>
      <c r="P10" s="125">
        <v>2.3772834341604905</v>
      </c>
      <c r="Q10" s="125">
        <v>2.3105187361839339</v>
      </c>
      <c r="R10" s="125">
        <v>2.244153271631943</v>
      </c>
      <c r="S10" s="125">
        <v>2.1793657108830864</v>
      </c>
      <c r="T10" s="125">
        <v>2.1160988456484184</v>
      </c>
      <c r="U10" s="125">
        <v>2.0542273600306253</v>
      </c>
      <c r="V10" s="125">
        <v>1.9939624998914125</v>
      </c>
      <c r="W10" s="125">
        <v>1.936769384080224</v>
      </c>
      <c r="X10" s="125">
        <v>1.8810693876456619</v>
      </c>
      <c r="Y10" s="125">
        <v>1.8264706398722546</v>
      </c>
      <c r="Z10" s="125">
        <v>1.7730434823406909</v>
      </c>
      <c r="AA10" s="125">
        <v>1.7217777321084007</v>
      </c>
      <c r="AB10" s="125">
        <v>1.6716066272631753</v>
      </c>
      <c r="AC10" s="125">
        <v>1.6227292088953646</v>
      </c>
      <c r="AD10" s="125">
        <v>1.5753703635788765</v>
      </c>
      <c r="AE10" s="125">
        <v>1.5292459878205102</v>
      </c>
      <c r="AF10" s="125">
        <v>1.4839805938972062</v>
      </c>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6"/>
    </row>
    <row r="11" spans="2:88" ht="38.25" x14ac:dyDescent="0.2">
      <c r="B11" s="100">
        <v>5</v>
      </c>
      <c r="C11" s="103" t="s">
        <v>169</v>
      </c>
      <c r="D11" s="55" t="s">
        <v>170</v>
      </c>
      <c r="E11" s="55" t="s">
        <v>171</v>
      </c>
      <c r="F11" s="55">
        <v>1</v>
      </c>
      <c r="G11" s="98"/>
      <c r="H11" s="126">
        <v>112.1</v>
      </c>
      <c r="I11" s="126">
        <v>111.9</v>
      </c>
      <c r="J11" s="126">
        <v>111.9</v>
      </c>
      <c r="K11" s="126">
        <v>111.8</v>
      </c>
      <c r="L11" s="126">
        <v>111.8</v>
      </c>
      <c r="M11" s="126">
        <v>111.9</v>
      </c>
      <c r="N11" s="126">
        <v>112</v>
      </c>
      <c r="O11" s="126">
        <v>112.2</v>
      </c>
      <c r="P11" s="126">
        <v>112.4</v>
      </c>
      <c r="Q11" s="126">
        <v>112.6</v>
      </c>
      <c r="R11" s="126">
        <v>112.4</v>
      </c>
      <c r="S11" s="126">
        <v>112.2</v>
      </c>
      <c r="T11" s="126">
        <v>112</v>
      </c>
      <c r="U11" s="126">
        <v>111.8</v>
      </c>
      <c r="V11" s="126">
        <v>111.6</v>
      </c>
      <c r="W11" s="126">
        <v>111.5</v>
      </c>
      <c r="X11" s="126">
        <v>111.4</v>
      </c>
      <c r="Y11" s="126">
        <v>111.3</v>
      </c>
      <c r="Z11" s="126">
        <v>111.1</v>
      </c>
      <c r="AA11" s="126">
        <v>111</v>
      </c>
      <c r="AB11" s="126">
        <v>110.8</v>
      </c>
      <c r="AC11" s="126">
        <v>110.6</v>
      </c>
      <c r="AD11" s="126">
        <v>110.4</v>
      </c>
      <c r="AE11" s="126">
        <v>110.2</v>
      </c>
      <c r="AF11" s="126">
        <v>109.9</v>
      </c>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6"/>
    </row>
    <row r="12" spans="2:88" ht="38.25" x14ac:dyDescent="0.2">
      <c r="B12" s="100">
        <v>6</v>
      </c>
      <c r="C12" s="103" t="s">
        <v>173</v>
      </c>
      <c r="D12" s="55" t="s">
        <v>174</v>
      </c>
      <c r="E12" s="55" t="s">
        <v>171</v>
      </c>
      <c r="F12" s="55">
        <v>1</v>
      </c>
      <c r="G12" s="98"/>
      <c r="H12" s="126">
        <v>143.19999999999999</v>
      </c>
      <c r="I12" s="126">
        <v>143.30000000000001</v>
      </c>
      <c r="J12" s="126">
        <v>143.4</v>
      </c>
      <c r="K12" s="126">
        <v>143.5</v>
      </c>
      <c r="L12" s="126">
        <v>143.69999999999999</v>
      </c>
      <c r="M12" s="126">
        <v>143.80000000000001</v>
      </c>
      <c r="N12" s="126">
        <v>144</v>
      </c>
      <c r="O12" s="126">
        <v>144.30000000000001</v>
      </c>
      <c r="P12" s="126">
        <v>144.5</v>
      </c>
      <c r="Q12" s="126">
        <v>144.80000000000001</v>
      </c>
      <c r="R12" s="126">
        <v>145</v>
      </c>
      <c r="S12" s="126">
        <v>145.19999999999999</v>
      </c>
      <c r="T12" s="126">
        <v>145.4</v>
      </c>
      <c r="U12" s="126">
        <v>145.69999999999999</v>
      </c>
      <c r="V12" s="126">
        <v>145.9</v>
      </c>
      <c r="W12" s="126">
        <v>146.30000000000001</v>
      </c>
      <c r="X12" s="126">
        <v>146.69999999999999</v>
      </c>
      <c r="Y12" s="126">
        <v>147.1</v>
      </c>
      <c r="Z12" s="126">
        <v>147.4</v>
      </c>
      <c r="AA12" s="126">
        <v>147.80000000000001</v>
      </c>
      <c r="AB12" s="126">
        <v>148.1</v>
      </c>
      <c r="AC12" s="126">
        <v>148.4</v>
      </c>
      <c r="AD12" s="126">
        <v>148.69999999999999</v>
      </c>
      <c r="AE12" s="126">
        <v>148.9</v>
      </c>
      <c r="AF12" s="126">
        <v>149.19999999999999</v>
      </c>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6"/>
    </row>
    <row r="13" spans="2:88" ht="38.25" x14ac:dyDescent="0.2">
      <c r="B13" s="100">
        <v>7</v>
      </c>
      <c r="C13" s="103" t="s">
        <v>176</v>
      </c>
      <c r="D13" s="55" t="s">
        <v>177</v>
      </c>
      <c r="E13" s="55" t="s">
        <v>171</v>
      </c>
      <c r="F13" s="55">
        <v>1</v>
      </c>
      <c r="G13" s="98"/>
      <c r="H13" s="126">
        <v>128.35145362595091</v>
      </c>
      <c r="I13" s="126">
        <v>127.88628749375333</v>
      </c>
      <c r="J13" s="126">
        <v>127.49590435822286</v>
      </c>
      <c r="K13" s="126">
        <v>127.12360848672985</v>
      </c>
      <c r="L13" s="126">
        <v>126.79792528263953</v>
      </c>
      <c r="M13" s="126">
        <v>126.51323582121486</v>
      </c>
      <c r="N13" s="126">
        <v>126.28937334218585</v>
      </c>
      <c r="O13" s="126">
        <v>126.10701510703227</v>
      </c>
      <c r="P13" s="126">
        <v>125.96761196809543</v>
      </c>
      <c r="Q13" s="126">
        <v>125.86276791708188</v>
      </c>
      <c r="R13" s="126">
        <v>125.47435380962544</v>
      </c>
      <c r="S13" s="126">
        <v>125.08907130796752</v>
      </c>
      <c r="T13" s="126">
        <v>124.705006672457</v>
      </c>
      <c r="U13" s="126">
        <v>124.32118237716826</v>
      </c>
      <c r="V13" s="126">
        <v>123.93200799881593</v>
      </c>
      <c r="W13" s="126">
        <v>123.68553354610951</v>
      </c>
      <c r="X13" s="126">
        <v>123.44849998062287</v>
      </c>
      <c r="Y13" s="126">
        <v>123.19496535337402</v>
      </c>
      <c r="Z13" s="126">
        <v>122.91986570381134</v>
      </c>
      <c r="AA13" s="126">
        <v>122.61679865558283</v>
      </c>
      <c r="AB13" s="126">
        <v>122.29458414765951</v>
      </c>
      <c r="AC13" s="126">
        <v>121.95050090905518</v>
      </c>
      <c r="AD13" s="126">
        <v>121.60005009730901</v>
      </c>
      <c r="AE13" s="126">
        <v>121.22589554181424</v>
      </c>
      <c r="AF13" s="126">
        <v>120.83057023909069</v>
      </c>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6"/>
    </row>
    <row r="14" spans="2:88" ht="38.25" x14ac:dyDescent="0.2">
      <c r="B14" s="100">
        <v>8</v>
      </c>
      <c r="C14" s="103" t="s">
        <v>179</v>
      </c>
      <c r="D14" s="55" t="s">
        <v>180</v>
      </c>
      <c r="E14" s="55" t="s">
        <v>45</v>
      </c>
      <c r="F14" s="55">
        <v>2</v>
      </c>
      <c r="G14" s="98"/>
      <c r="H14" s="125">
        <v>4.76</v>
      </c>
      <c r="I14" s="125">
        <v>4.76</v>
      </c>
      <c r="J14" s="125">
        <v>4.76</v>
      </c>
      <c r="K14" s="125">
        <v>4.76</v>
      </c>
      <c r="L14" s="125">
        <v>4.76</v>
      </c>
      <c r="M14" s="125">
        <v>4.76</v>
      </c>
      <c r="N14" s="125">
        <v>4.76</v>
      </c>
      <c r="O14" s="125">
        <v>4.76</v>
      </c>
      <c r="P14" s="125">
        <v>4.76</v>
      </c>
      <c r="Q14" s="125">
        <v>4.76</v>
      </c>
      <c r="R14" s="125">
        <v>4.76</v>
      </c>
      <c r="S14" s="125">
        <v>4.76</v>
      </c>
      <c r="T14" s="125">
        <v>4.76</v>
      </c>
      <c r="U14" s="125">
        <v>4.76</v>
      </c>
      <c r="V14" s="125">
        <v>4.76</v>
      </c>
      <c r="W14" s="125">
        <v>4.76</v>
      </c>
      <c r="X14" s="125">
        <v>4.76</v>
      </c>
      <c r="Y14" s="125">
        <v>4.76</v>
      </c>
      <c r="Z14" s="125">
        <v>4.76</v>
      </c>
      <c r="AA14" s="125">
        <v>4.76</v>
      </c>
      <c r="AB14" s="125">
        <v>4.76</v>
      </c>
      <c r="AC14" s="125">
        <v>4.76</v>
      </c>
      <c r="AD14" s="125">
        <v>4.76</v>
      </c>
      <c r="AE14" s="125">
        <v>4.76</v>
      </c>
      <c r="AF14" s="125">
        <v>4.76</v>
      </c>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6"/>
    </row>
    <row r="15" spans="2:88" ht="38.25" x14ac:dyDescent="0.2">
      <c r="B15" s="100">
        <v>9</v>
      </c>
      <c r="C15" s="103" t="s">
        <v>182</v>
      </c>
      <c r="D15" s="55" t="s">
        <v>183</v>
      </c>
      <c r="E15" s="55" t="s">
        <v>184</v>
      </c>
      <c r="F15" s="55">
        <v>2</v>
      </c>
      <c r="G15" s="98"/>
      <c r="H15" s="125">
        <v>220.14605321761738</v>
      </c>
      <c r="I15" s="125">
        <v>218.44166930186708</v>
      </c>
      <c r="J15" s="125">
        <v>216.69784884202303</v>
      </c>
      <c r="K15" s="125">
        <v>215.04965975602943</v>
      </c>
      <c r="L15" s="125">
        <v>213.39286909096788</v>
      </c>
      <c r="M15" s="125">
        <v>211.93304948352625</v>
      </c>
      <c r="N15" s="125">
        <v>210.27237224471949</v>
      </c>
      <c r="O15" s="125">
        <v>208.63752746132477</v>
      </c>
      <c r="P15" s="125">
        <v>207.02791699464439</v>
      </c>
      <c r="Q15" s="125">
        <v>205.44296103104691</v>
      </c>
      <c r="R15" s="125">
        <v>203.8820973855203</v>
      </c>
      <c r="S15" s="125">
        <v>202.34478083674793</v>
      </c>
      <c r="T15" s="125">
        <v>200.8304824920547</v>
      </c>
      <c r="U15" s="125">
        <v>199.33868918067054</v>
      </c>
      <c r="V15" s="125">
        <v>197.86890287384816</v>
      </c>
      <c r="W15" s="125">
        <v>196.42064013045831</v>
      </c>
      <c r="X15" s="125">
        <v>194.99328260739773</v>
      </c>
      <c r="Y15" s="125">
        <v>193.58652771330375</v>
      </c>
      <c r="Z15" s="125">
        <v>192.19993254167534</v>
      </c>
      <c r="AA15" s="125">
        <v>190.83306679115782</v>
      </c>
      <c r="AB15" s="125">
        <v>189.48551232027867</v>
      </c>
      <c r="AC15" s="125">
        <v>188.15686272092583</v>
      </c>
      <c r="AD15" s="125">
        <v>186.84672290965318</v>
      </c>
      <c r="AE15" s="125">
        <v>185.55470873595107</v>
      </c>
      <c r="AF15" s="125">
        <v>184.28044660666518</v>
      </c>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6"/>
    </row>
    <row r="16" spans="2:88" ht="38.25" x14ac:dyDescent="0.2">
      <c r="B16" s="100">
        <v>10</v>
      </c>
      <c r="C16" s="103" t="s">
        <v>186</v>
      </c>
      <c r="D16" s="55" t="s">
        <v>187</v>
      </c>
      <c r="E16" s="55" t="s">
        <v>188</v>
      </c>
      <c r="F16" s="55">
        <v>2</v>
      </c>
      <c r="G16" s="98"/>
      <c r="H16" s="125">
        <v>8.7131160766663687</v>
      </c>
      <c r="I16" s="125">
        <v>9.0474548160145964</v>
      </c>
      <c r="J16" s="125">
        <v>9.3851325205019869</v>
      </c>
      <c r="K16" s="125">
        <v>9.7125814218833781</v>
      </c>
      <c r="L16" s="125">
        <v>10.040359613019016</v>
      </c>
      <c r="M16" s="125">
        <v>10.346868565195733</v>
      </c>
      <c r="N16" s="125">
        <v>10.67402682519783</v>
      </c>
      <c r="O16" s="125">
        <v>10.998212142010571</v>
      </c>
      <c r="P16" s="125">
        <v>11.319483402335672</v>
      </c>
      <c r="Q16" s="125">
        <v>11.637904219346234</v>
      </c>
      <c r="R16" s="125">
        <v>11.953527271218942</v>
      </c>
      <c r="S16" s="125">
        <v>12.266415427322377</v>
      </c>
      <c r="T16" s="125">
        <v>12.576624999517364</v>
      </c>
      <c r="U16" s="125">
        <v>12.884207154586806</v>
      </c>
      <c r="V16" s="125">
        <v>13.189218269111869</v>
      </c>
      <c r="W16" s="125">
        <v>13.491708879637297</v>
      </c>
      <c r="X16" s="125">
        <v>13.791747841854425</v>
      </c>
      <c r="Y16" s="125">
        <v>14.08936653740826</v>
      </c>
      <c r="Z16" s="125">
        <v>14.384614693463739</v>
      </c>
      <c r="AA16" s="125">
        <v>14.677541787353627</v>
      </c>
      <c r="AB16" s="125">
        <v>14.968191544626233</v>
      </c>
      <c r="AC16" s="125">
        <v>15.256612979992296</v>
      </c>
      <c r="AD16" s="125">
        <v>15.54284937946821</v>
      </c>
      <c r="AE16" s="125">
        <v>15.826938318026754</v>
      </c>
      <c r="AF16" s="125">
        <v>16.108928194586767</v>
      </c>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6"/>
    </row>
    <row r="17" spans="2:88" ht="38.25" x14ac:dyDescent="0.2">
      <c r="B17" s="100">
        <v>11</v>
      </c>
      <c r="C17" s="103" t="s">
        <v>190</v>
      </c>
      <c r="D17" s="55" t="s">
        <v>191</v>
      </c>
      <c r="E17" s="55" t="s">
        <v>188</v>
      </c>
      <c r="F17" s="55">
        <v>2</v>
      </c>
      <c r="G17" s="98"/>
      <c r="H17" s="125">
        <v>21.622009254441071</v>
      </c>
      <c r="I17" s="125">
        <v>21.790714268082709</v>
      </c>
      <c r="J17" s="125">
        <v>21.966069462323702</v>
      </c>
      <c r="K17" s="125">
        <v>22.134422372023966</v>
      </c>
      <c r="L17" s="125">
        <v>22.306274901673707</v>
      </c>
      <c r="M17" s="125">
        <v>22.45992312949755</v>
      </c>
      <c r="N17" s="125">
        <v>22.637305839020115</v>
      </c>
      <c r="O17" s="125">
        <v>22.814687548875231</v>
      </c>
      <c r="P17" s="125">
        <v>22.992068263543107</v>
      </c>
      <c r="Q17" s="125">
        <v>23.169447987466754</v>
      </c>
      <c r="R17" s="125">
        <v>23.346826725052392</v>
      </c>
      <c r="S17" s="125">
        <v>23.524204480669926</v>
      </c>
      <c r="T17" s="125">
        <v>23.701581258653384</v>
      </c>
      <c r="U17" s="125">
        <v>23.878957063301325</v>
      </c>
      <c r="V17" s="125">
        <v>24.056331898877264</v>
      </c>
      <c r="W17" s="125">
        <v>24.233705769610118</v>
      </c>
      <c r="X17" s="125">
        <v>24.411097327818478</v>
      </c>
      <c r="Y17" s="125">
        <v>24.58848792953933</v>
      </c>
      <c r="Z17" s="125">
        <v>24.765877578900156</v>
      </c>
      <c r="AA17" s="125">
        <v>24.943266279995417</v>
      </c>
      <c r="AB17" s="125">
        <v>25.12065403688695</v>
      </c>
      <c r="AC17" s="125">
        <v>25.298040853604313</v>
      </c>
      <c r="AD17" s="125">
        <v>25.475426734145202</v>
      </c>
      <c r="AE17" s="125">
        <v>25.6528116824758</v>
      </c>
      <c r="AF17" s="125">
        <v>25.830195702531128</v>
      </c>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6"/>
    </row>
    <row r="18" spans="2:88" ht="38.25" x14ac:dyDescent="0.2">
      <c r="B18" s="100">
        <v>12</v>
      </c>
      <c r="C18" s="103" t="s">
        <v>193</v>
      </c>
      <c r="D18" s="55" t="s">
        <v>194</v>
      </c>
      <c r="E18" s="55" t="s">
        <v>188</v>
      </c>
      <c r="F18" s="55">
        <v>2</v>
      </c>
      <c r="G18" s="98"/>
      <c r="H18" s="125">
        <v>40.286396109038776</v>
      </c>
      <c r="I18" s="125">
        <v>40.220296316842621</v>
      </c>
      <c r="J18" s="125">
        <v>40.149390986366058</v>
      </c>
      <c r="K18" s="125">
        <v>40.071032343386719</v>
      </c>
      <c r="L18" s="125">
        <v>39.984592831027157</v>
      </c>
      <c r="M18" s="125">
        <v>39.887226951665234</v>
      </c>
      <c r="N18" s="125">
        <v>39.779493488821871</v>
      </c>
      <c r="O18" s="125">
        <v>39.657919387997524</v>
      </c>
      <c r="P18" s="125">
        <v>39.526063670387302</v>
      </c>
      <c r="Q18" s="125">
        <v>39.383393342478882</v>
      </c>
      <c r="R18" s="125">
        <v>39.228214860370251</v>
      </c>
      <c r="S18" s="125">
        <v>39.062608618093336</v>
      </c>
      <c r="T18" s="125">
        <v>38.88654882563948</v>
      </c>
      <c r="U18" s="125">
        <v>38.698144215706911</v>
      </c>
      <c r="V18" s="125">
        <v>38.50422914059061</v>
      </c>
      <c r="W18" s="125">
        <v>38.29493462364325</v>
      </c>
      <c r="X18" s="125">
        <v>38.077086420490254</v>
      </c>
      <c r="Y18" s="125">
        <v>37.84976468748939</v>
      </c>
      <c r="Z18" s="125">
        <v>37.616347915775158</v>
      </c>
      <c r="AA18" s="125">
        <v>37.404551767987769</v>
      </c>
      <c r="AB18" s="125">
        <v>37.185929864574959</v>
      </c>
      <c r="AC18" s="125">
        <v>36.967007077727772</v>
      </c>
      <c r="AD18" s="125">
        <v>36.750345214973166</v>
      </c>
      <c r="AE18" s="125">
        <v>36.534190555722176</v>
      </c>
      <c r="AF18" s="125">
        <v>36.323666715028686</v>
      </c>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6"/>
    </row>
    <row r="19" spans="2:88" ht="38.25" x14ac:dyDescent="0.2">
      <c r="B19" s="100">
        <v>13</v>
      </c>
      <c r="C19" s="103" t="s">
        <v>196</v>
      </c>
      <c r="D19" s="55" t="s">
        <v>197</v>
      </c>
      <c r="E19" s="55" t="s">
        <v>198</v>
      </c>
      <c r="F19" s="55">
        <v>1</v>
      </c>
      <c r="G19" s="98"/>
      <c r="H19" s="126">
        <v>2.1748387074893496</v>
      </c>
      <c r="I19" s="126">
        <v>2.151965779570864</v>
      </c>
      <c r="J19" s="126">
        <v>2.1285008260637035</v>
      </c>
      <c r="K19" s="126">
        <v>2.1058576263873507</v>
      </c>
      <c r="L19" s="126">
        <v>2.0828096133328642</v>
      </c>
      <c r="M19" s="126">
        <v>2.0615529704422642</v>
      </c>
      <c r="N19" s="126">
        <v>2.037600503336892</v>
      </c>
      <c r="O19" s="126">
        <v>2.0133679085567149</v>
      </c>
      <c r="P19" s="126">
        <v>1.9890431700532152</v>
      </c>
      <c r="Q19" s="126">
        <v>1.9646007708677948</v>
      </c>
      <c r="R19" s="126">
        <v>1.9399579555633617</v>
      </c>
      <c r="S19" s="126">
        <v>1.9152225824201876</v>
      </c>
      <c r="T19" s="126">
        <v>1.8903950578957434</v>
      </c>
      <c r="U19" s="126">
        <v>1.865384589900102</v>
      </c>
      <c r="V19" s="126">
        <v>1.8405267136250474</v>
      </c>
      <c r="W19" s="126">
        <v>1.8153423685355605</v>
      </c>
      <c r="X19" s="126">
        <v>1.7901632209119278</v>
      </c>
      <c r="Y19" s="126">
        <v>1.7649468092178746</v>
      </c>
      <c r="Z19" s="126">
        <v>1.7398522871757263</v>
      </c>
      <c r="AA19" s="126">
        <v>1.7161674609342368</v>
      </c>
      <c r="AB19" s="126">
        <v>1.6925440345488683</v>
      </c>
      <c r="AC19" s="126">
        <v>1.6692794677033918</v>
      </c>
      <c r="AD19" s="126">
        <v>1.6464817063117625</v>
      </c>
      <c r="AE19" s="126">
        <v>1.6240605590633561</v>
      </c>
      <c r="AF19" s="126">
        <v>1.6025181604892493</v>
      </c>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6"/>
    </row>
    <row r="20" spans="2:88" ht="38.25" x14ac:dyDescent="0.2">
      <c r="B20" s="100">
        <v>14</v>
      </c>
      <c r="C20" s="103" t="s">
        <v>200</v>
      </c>
      <c r="D20" s="55" t="s">
        <v>201</v>
      </c>
      <c r="E20" s="55" t="s">
        <v>198</v>
      </c>
      <c r="F20" s="55">
        <v>1</v>
      </c>
      <c r="G20" s="98"/>
      <c r="H20" s="126">
        <v>2.2160591033907449</v>
      </c>
      <c r="I20" s="126">
        <v>2.1937269490751006</v>
      </c>
      <c r="J20" s="126">
        <v>2.1707383269593179</v>
      </c>
      <c r="K20" s="126">
        <v>2.1485688525028799</v>
      </c>
      <c r="L20" s="126">
        <v>2.1259461886798419</v>
      </c>
      <c r="M20" s="126">
        <v>2.1051572608224087</v>
      </c>
      <c r="N20" s="126">
        <v>2.0815394897069801</v>
      </c>
      <c r="O20" s="126">
        <v>2.0576078281414141</v>
      </c>
      <c r="P20" s="126">
        <v>2.0335550776966929</v>
      </c>
      <c r="Q20" s="126">
        <v>2.0093558931922493</v>
      </c>
      <c r="R20" s="126">
        <v>1.984926095931614</v>
      </c>
      <c r="S20" s="126">
        <v>1.9603764965276385</v>
      </c>
      <c r="T20" s="126">
        <v>1.9357079039413359</v>
      </c>
      <c r="U20" s="126">
        <v>1.910827589236975</v>
      </c>
      <c r="V20" s="126">
        <v>1.886079563305598</v>
      </c>
      <c r="W20" s="126">
        <v>1.860973180490838</v>
      </c>
      <c r="X20" s="126">
        <v>1.8358484133803499</v>
      </c>
      <c r="Y20" s="126">
        <v>1.8106619387953224</v>
      </c>
      <c r="Z20" s="126">
        <v>1.785577233823987</v>
      </c>
      <c r="AA20" s="126">
        <v>1.7619167352397023</v>
      </c>
      <c r="AB20" s="126">
        <v>1.7382973689618988</v>
      </c>
      <c r="AC20" s="126">
        <v>1.7150249379804037</v>
      </c>
      <c r="AD20" s="126">
        <v>1.6922108373915778</v>
      </c>
      <c r="AE20" s="126">
        <v>1.6697628341867374</v>
      </c>
      <c r="AF20" s="126">
        <v>1.6471576150618621</v>
      </c>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6"/>
    </row>
    <row r="21" spans="2:88" ht="38.25" x14ac:dyDescent="0.2">
      <c r="B21" s="100">
        <v>15</v>
      </c>
      <c r="C21" s="103" t="s">
        <v>203</v>
      </c>
      <c r="D21" s="55" t="s">
        <v>204</v>
      </c>
      <c r="E21" s="55" t="s">
        <v>205</v>
      </c>
      <c r="F21" s="55">
        <v>0</v>
      </c>
      <c r="G21" s="98"/>
      <c r="H21" s="127">
        <v>0.45209136398303307</v>
      </c>
      <c r="I21" s="127">
        <v>0.46551372727760226</v>
      </c>
      <c r="J21" s="127">
        <v>0.47872139183910545</v>
      </c>
      <c r="K21" s="127">
        <v>0.49135976016718036</v>
      </c>
      <c r="L21" s="127">
        <v>0.50372049499410032</v>
      </c>
      <c r="M21" s="127">
        <v>0.51528589362110633</v>
      </c>
      <c r="N21" s="127">
        <v>0.52708502956371805</v>
      </c>
      <c r="O21" s="127">
        <v>0.53854077516711019</v>
      </c>
      <c r="P21" s="127">
        <v>0.54966455371814782</v>
      </c>
      <c r="Q21" s="127">
        <v>0.56046763941002353</v>
      </c>
      <c r="R21" s="127">
        <v>0.5709604153677269</v>
      </c>
      <c r="S21" s="127">
        <v>0.58115341069229232</v>
      </c>
      <c r="T21" s="127">
        <v>0.59105650745944394</v>
      </c>
      <c r="U21" s="127">
        <v>0.60067903238931541</v>
      </c>
      <c r="V21" s="127">
        <v>0.61003025776884312</v>
      </c>
      <c r="W21" s="127">
        <v>0.61911889652574226</v>
      </c>
      <c r="X21" s="127">
        <v>0.62795369084694708</v>
      </c>
      <c r="Y21" s="127">
        <v>0.63654246305395146</v>
      </c>
      <c r="Z21" s="127">
        <v>0.64489310776053577</v>
      </c>
      <c r="AA21" s="127">
        <v>0.65301326792221759</v>
      </c>
      <c r="AB21" s="127">
        <v>0.6609101014137152</v>
      </c>
      <c r="AC21" s="127">
        <v>0.66859078307436171</v>
      </c>
      <c r="AD21" s="127">
        <v>0.67606202483645317</v>
      </c>
      <c r="AE21" s="127">
        <v>0.68333009359656094</v>
      </c>
      <c r="AF21" s="127">
        <v>0.69040153620535638</v>
      </c>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row>
    <row r="22" spans="2:88" x14ac:dyDescent="0.2"/>
    <row r="23" spans="2:88" x14ac:dyDescent="0.2"/>
    <row r="24" spans="2:88" x14ac:dyDescent="0.2"/>
    <row r="25" spans="2:88" ht="15" x14ac:dyDescent="0.25">
      <c r="B25" s="11" t="s">
        <v>333</v>
      </c>
      <c r="C25" s="8"/>
    </row>
    <row r="26" spans="2:88" x14ac:dyDescent="0.2">
      <c r="B26" s="8"/>
      <c r="C26" s="8"/>
    </row>
    <row r="27" spans="2:88" x14ac:dyDescent="0.2">
      <c r="B27" s="12"/>
      <c r="C27" s="8" t="s">
        <v>334</v>
      </c>
    </row>
    <row r="28" spans="2:88" x14ac:dyDescent="0.2">
      <c r="B28" s="8"/>
      <c r="C28" s="8"/>
    </row>
    <row r="29" spans="2:88" x14ac:dyDescent="0.2">
      <c r="B29" s="13"/>
      <c r="C29" s="8" t="s">
        <v>335</v>
      </c>
    </row>
    <row r="30" spans="2:88" x14ac:dyDescent="0.2"/>
    <row r="31" spans="2:88" x14ac:dyDescent="0.2"/>
    <row r="32" spans="2:88" x14ac:dyDescent="0.2"/>
    <row r="33" spans="2:9" s="8" customFormat="1" ht="15" x14ac:dyDescent="0.25">
      <c r="B33" s="171" t="s">
        <v>338</v>
      </c>
      <c r="C33" s="172"/>
      <c r="D33" s="172"/>
      <c r="E33" s="172"/>
      <c r="F33" s="172"/>
      <c r="G33" s="172"/>
      <c r="H33" s="172"/>
      <c r="I33" s="173"/>
    </row>
    <row r="34" spans="2:9" x14ac:dyDescent="0.2"/>
    <row r="35" spans="2:9" s="2" customFormat="1" ht="13.5" x14ac:dyDescent="0.2">
      <c r="B35" s="14" t="s">
        <v>331</v>
      </c>
      <c r="C35" s="174" t="s">
        <v>329</v>
      </c>
      <c r="D35" s="174"/>
      <c r="E35" s="174"/>
      <c r="F35" s="174"/>
      <c r="G35" s="174"/>
      <c r="H35" s="174"/>
      <c r="I35" s="174"/>
    </row>
    <row r="36" spans="2:9" s="2" customFormat="1" ht="89.65" customHeight="1" x14ac:dyDescent="0.2">
      <c r="B36" s="15">
        <v>1</v>
      </c>
      <c r="C36" s="175" t="s">
        <v>159</v>
      </c>
      <c r="D36" s="176"/>
      <c r="E36" s="176"/>
      <c r="F36" s="176"/>
      <c r="G36" s="176"/>
      <c r="H36" s="176"/>
      <c r="I36" s="176"/>
    </row>
    <row r="37" spans="2:9" s="2" customFormat="1" ht="76.5" customHeight="1" x14ac:dyDescent="0.2">
      <c r="B37" s="15">
        <f>B36+1</f>
        <v>2</v>
      </c>
      <c r="C37" s="168" t="s">
        <v>162</v>
      </c>
      <c r="D37" s="169"/>
      <c r="E37" s="169"/>
      <c r="F37" s="169"/>
      <c r="G37" s="169"/>
      <c r="H37" s="169"/>
      <c r="I37" s="170"/>
    </row>
    <row r="38" spans="2:9" s="2" customFormat="1" ht="58.15" customHeight="1" x14ac:dyDescent="0.2">
      <c r="B38" s="15">
        <f t="shared" ref="B38:B50" si="0">B37+1</f>
        <v>3</v>
      </c>
      <c r="C38" s="168" t="s">
        <v>165</v>
      </c>
      <c r="D38" s="169"/>
      <c r="E38" s="169"/>
      <c r="F38" s="169"/>
      <c r="G38" s="169"/>
      <c r="H38" s="169"/>
      <c r="I38" s="170"/>
    </row>
    <row r="39" spans="2:9" s="2" customFormat="1" ht="73.150000000000006" customHeight="1" x14ac:dyDescent="0.2">
      <c r="B39" s="15">
        <f t="shared" si="0"/>
        <v>4</v>
      </c>
      <c r="C39" s="168" t="s">
        <v>168</v>
      </c>
      <c r="D39" s="169"/>
      <c r="E39" s="169"/>
      <c r="F39" s="169"/>
      <c r="G39" s="169"/>
      <c r="H39" s="169"/>
      <c r="I39" s="170"/>
    </row>
    <row r="40" spans="2:9" s="2" customFormat="1" ht="59.65" customHeight="1" x14ac:dyDescent="0.2">
      <c r="B40" s="15">
        <f t="shared" si="0"/>
        <v>5</v>
      </c>
      <c r="C40" s="168" t="s">
        <v>172</v>
      </c>
      <c r="D40" s="169"/>
      <c r="E40" s="169"/>
      <c r="F40" s="169"/>
      <c r="G40" s="169"/>
      <c r="H40" s="169"/>
      <c r="I40" s="170"/>
    </row>
    <row r="41" spans="2:9" s="2" customFormat="1" ht="52.15" customHeight="1" x14ac:dyDescent="0.2">
      <c r="B41" s="15">
        <f t="shared" si="0"/>
        <v>6</v>
      </c>
      <c r="C41" s="168" t="s">
        <v>175</v>
      </c>
      <c r="D41" s="169"/>
      <c r="E41" s="169"/>
      <c r="F41" s="169"/>
      <c r="G41" s="169"/>
      <c r="H41" s="169"/>
      <c r="I41" s="170"/>
    </row>
    <row r="42" spans="2:9" s="2" customFormat="1" ht="54.4" customHeight="1" x14ac:dyDescent="0.2">
      <c r="B42" s="15">
        <f t="shared" si="0"/>
        <v>7</v>
      </c>
      <c r="C42" s="168" t="s">
        <v>178</v>
      </c>
      <c r="D42" s="169"/>
      <c r="E42" s="169"/>
      <c r="F42" s="169"/>
      <c r="G42" s="169"/>
      <c r="H42" s="169"/>
      <c r="I42" s="170"/>
    </row>
    <row r="43" spans="2:9" s="2" customFormat="1" ht="67.150000000000006" customHeight="1" x14ac:dyDescent="0.2">
      <c r="B43" s="15">
        <f t="shared" si="0"/>
        <v>8</v>
      </c>
      <c r="C43" s="168" t="s">
        <v>181</v>
      </c>
      <c r="D43" s="169"/>
      <c r="E43" s="169"/>
      <c r="F43" s="169"/>
      <c r="G43" s="169"/>
      <c r="H43" s="169"/>
      <c r="I43" s="170"/>
    </row>
    <row r="44" spans="2:9" s="2" customFormat="1" ht="67.150000000000006" customHeight="1" x14ac:dyDescent="0.2">
      <c r="B44" s="15">
        <f t="shared" si="0"/>
        <v>9</v>
      </c>
      <c r="C44" s="168" t="s">
        <v>185</v>
      </c>
      <c r="D44" s="169"/>
      <c r="E44" s="169"/>
      <c r="F44" s="169"/>
      <c r="G44" s="169"/>
      <c r="H44" s="169"/>
      <c r="I44" s="170"/>
    </row>
    <row r="45" spans="2:9" s="2" customFormat="1" ht="56.65" customHeight="1" x14ac:dyDescent="0.2">
      <c r="B45" s="15">
        <f t="shared" si="0"/>
        <v>10</v>
      </c>
      <c r="C45" s="168" t="s">
        <v>189</v>
      </c>
      <c r="D45" s="169"/>
      <c r="E45" s="169"/>
      <c r="F45" s="169"/>
      <c r="G45" s="169"/>
      <c r="H45" s="169"/>
      <c r="I45" s="170"/>
    </row>
    <row r="46" spans="2:9" s="2" customFormat="1" ht="94.9" customHeight="1" x14ac:dyDescent="0.2">
      <c r="B46" s="15">
        <f t="shared" si="0"/>
        <v>11</v>
      </c>
      <c r="C46" s="168" t="s">
        <v>192</v>
      </c>
      <c r="D46" s="169"/>
      <c r="E46" s="169"/>
      <c r="F46" s="169"/>
      <c r="G46" s="169"/>
      <c r="H46" s="169"/>
      <c r="I46" s="170"/>
    </row>
    <row r="47" spans="2:9" s="2" customFormat="1" ht="47.65" customHeight="1" x14ac:dyDescent="0.2">
      <c r="B47" s="15">
        <f t="shared" si="0"/>
        <v>12</v>
      </c>
      <c r="C47" s="168" t="s">
        <v>195</v>
      </c>
      <c r="D47" s="169"/>
      <c r="E47" s="169"/>
      <c r="F47" s="169"/>
      <c r="G47" s="169"/>
      <c r="H47" s="169"/>
      <c r="I47" s="170"/>
    </row>
    <row r="48" spans="2:9" s="2" customFormat="1" ht="46.9" customHeight="1" x14ac:dyDescent="0.2">
      <c r="B48" s="15">
        <f t="shared" si="0"/>
        <v>13</v>
      </c>
      <c r="C48" s="168" t="s">
        <v>199</v>
      </c>
      <c r="D48" s="169"/>
      <c r="E48" s="169"/>
      <c r="F48" s="169"/>
      <c r="G48" s="169"/>
      <c r="H48" s="169"/>
      <c r="I48" s="170"/>
    </row>
    <row r="49" spans="2:9" s="2" customFormat="1" ht="31.15" customHeight="1" x14ac:dyDescent="0.2">
      <c r="B49" s="15">
        <f t="shared" si="0"/>
        <v>14</v>
      </c>
      <c r="C49" s="168" t="s">
        <v>202</v>
      </c>
      <c r="D49" s="169"/>
      <c r="E49" s="169"/>
      <c r="F49" s="169"/>
      <c r="G49" s="169"/>
      <c r="H49" s="169"/>
      <c r="I49" s="170"/>
    </row>
    <row r="50" spans="2:9" s="2" customFormat="1" ht="48.4" customHeight="1" x14ac:dyDescent="0.2">
      <c r="B50" s="15">
        <f t="shared" si="0"/>
        <v>15</v>
      </c>
      <c r="C50" s="168" t="s">
        <v>206</v>
      </c>
      <c r="D50" s="169"/>
      <c r="E50" s="169"/>
      <c r="F50" s="169"/>
      <c r="G50" s="169"/>
      <c r="H50" s="169"/>
      <c r="I50" s="170"/>
    </row>
    <row r="51" spans="2:9" s="2" customFormat="1" ht="12.75" x14ac:dyDescent="0.2"/>
    <row r="52" spans="2:9" s="2" customFormat="1" ht="12.75" x14ac:dyDescent="0.2"/>
    <row r="53" spans="2:9" s="2" customFormat="1" ht="12.75" x14ac:dyDescent="0.2"/>
    <row r="54" spans="2:9" s="2"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GoNObZcqe78vJ9KzxPautgQ4yJ2tIZErWgc9KR1W4kWeIrGqnt8T9InvafdECEKfxDLnmJ9lKPRUEExX3yaNWA==" saltValue="BnLT4wx3L1eX0yPZD8B6TA=="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Normal="100" workbookViewId="0">
      <selection activeCell="R26" sqref="R26"/>
    </sheetView>
  </sheetViews>
  <sheetFormatPr defaultColWidth="0" defaultRowHeight="14.25" zeroHeight="1" x14ac:dyDescent="0.2"/>
  <cols>
    <col min="1" max="1" width="2.3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6384" width="8.75" style="16" hidden="1"/>
  </cols>
  <sheetData>
    <row r="1" spans="1:88" ht="22.5" customHeight="1" x14ac:dyDescent="0.2">
      <c r="A1" s="42"/>
      <c r="B1" s="180" t="s">
        <v>207</v>
      </c>
      <c r="C1" s="180"/>
      <c r="D1" s="180"/>
      <c r="E1" s="180"/>
      <c r="F1" s="180"/>
      <c r="G1" s="85"/>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row>
    <row r="2" spans="1:88" ht="15" thickBot="1" x14ac:dyDescent="0.25">
      <c r="A2" s="45"/>
      <c r="B2" s="45"/>
      <c r="C2" s="45"/>
      <c r="D2" s="45"/>
      <c r="E2" s="45"/>
      <c r="F2" s="45"/>
      <c r="G2" s="8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45"/>
      <c r="B3" s="146" t="s">
        <v>2</v>
      </c>
      <c r="C3" s="147"/>
      <c r="D3" s="163" t="str">
        <f>'Cover sheet'!C5</f>
        <v>Hafren Dyfrdwy</v>
      </c>
      <c r="E3" s="164"/>
      <c r="F3" s="165"/>
      <c r="G3" s="9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45"/>
      <c r="B4" s="104" t="s">
        <v>327</v>
      </c>
      <c r="C4" s="104"/>
      <c r="D4" s="163" t="str">
        <f>'Cover sheet'!C6</f>
        <v>Llandinam and Llanwrin</v>
      </c>
      <c r="E4" s="164"/>
      <c r="F4" s="165"/>
      <c r="G4" s="9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45"/>
      <c r="B5" s="45"/>
      <c r="C5" s="49"/>
      <c r="D5" s="49"/>
      <c r="E5" s="45"/>
      <c r="F5" s="45"/>
      <c r="G5" s="98"/>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1:88" ht="15" thickBot="1" x14ac:dyDescent="0.25">
      <c r="A6" s="42"/>
      <c r="B6" s="99" t="s">
        <v>331</v>
      </c>
      <c r="C6" s="50" t="s">
        <v>19</v>
      </c>
      <c r="D6" s="51" t="s">
        <v>20</v>
      </c>
      <c r="E6" s="51" t="s">
        <v>21</v>
      </c>
      <c r="F6" s="53" t="s">
        <v>330</v>
      </c>
      <c r="G6" s="98"/>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 x14ac:dyDescent="0.2">
      <c r="B7" s="100">
        <v>1</v>
      </c>
      <c r="C7" s="101" t="s">
        <v>208</v>
      </c>
      <c r="D7" s="88" t="s">
        <v>209</v>
      </c>
      <c r="E7" s="88" t="s">
        <v>45</v>
      </c>
      <c r="F7" s="88">
        <v>2</v>
      </c>
      <c r="G7" s="98"/>
      <c r="H7" s="125">
        <v>13.742026975007644</v>
      </c>
      <c r="I7" s="125">
        <v>13.73349433823687</v>
      </c>
      <c r="J7" s="125">
        <v>13.721517791429541</v>
      </c>
      <c r="K7" s="125">
        <v>13.708701901740366</v>
      </c>
      <c r="L7" s="125">
        <v>13.684027482459792</v>
      </c>
      <c r="M7" s="125">
        <v>13.674403084729851</v>
      </c>
      <c r="N7" s="125">
        <v>13.655843871052333</v>
      </c>
      <c r="O7" s="125">
        <v>13.637068903587004</v>
      </c>
      <c r="P7" s="125">
        <v>13.609108202040083</v>
      </c>
      <c r="Q7" s="125">
        <v>13.599939212611385</v>
      </c>
      <c r="R7" s="125">
        <v>13.569590279975046</v>
      </c>
      <c r="S7" s="125">
        <v>13.538375443057163</v>
      </c>
      <c r="T7" s="125">
        <v>13.49617490839481</v>
      </c>
      <c r="U7" s="125">
        <v>13.47101276286633</v>
      </c>
      <c r="V7" s="125">
        <v>13.435015214544269</v>
      </c>
      <c r="W7" s="125">
        <v>13.402351685308059</v>
      </c>
      <c r="X7" s="125">
        <v>13.359082035025343</v>
      </c>
      <c r="Y7" s="125">
        <v>13.334184307010876</v>
      </c>
      <c r="Z7" s="125">
        <v>13.298600915698124</v>
      </c>
      <c r="AA7" s="125">
        <v>13.264880109320906</v>
      </c>
      <c r="AB7" s="125">
        <v>13.220222983824332</v>
      </c>
      <c r="AC7" s="125">
        <v>13.194296030289115</v>
      </c>
      <c r="AD7" s="125">
        <v>13.15903825263185</v>
      </c>
      <c r="AE7" s="125">
        <v>13.123224940981668</v>
      </c>
      <c r="AF7" s="125">
        <v>13.077908532855322</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1:88" ht="51" x14ac:dyDescent="0.2">
      <c r="B8" s="100">
        <f>B7+1</f>
        <v>2</v>
      </c>
      <c r="C8" s="103" t="s">
        <v>211</v>
      </c>
      <c r="D8" s="55" t="s">
        <v>212</v>
      </c>
      <c r="E8" s="55" t="s">
        <v>45</v>
      </c>
      <c r="F8" s="55">
        <v>2</v>
      </c>
      <c r="G8" s="98"/>
      <c r="H8" s="125">
        <v>19.84</v>
      </c>
      <c r="I8" s="125">
        <v>19.84</v>
      </c>
      <c r="J8" s="125">
        <v>19.84</v>
      </c>
      <c r="K8" s="125">
        <v>19.84</v>
      </c>
      <c r="L8" s="125">
        <v>19.84</v>
      </c>
      <c r="M8" s="125">
        <v>19.84</v>
      </c>
      <c r="N8" s="125">
        <v>19.84</v>
      </c>
      <c r="O8" s="125">
        <v>19.84</v>
      </c>
      <c r="P8" s="125">
        <v>19.84</v>
      </c>
      <c r="Q8" s="125">
        <v>19.84</v>
      </c>
      <c r="R8" s="125">
        <v>19.84</v>
      </c>
      <c r="S8" s="125">
        <v>19.84</v>
      </c>
      <c r="T8" s="125">
        <v>19.84</v>
      </c>
      <c r="U8" s="125">
        <v>19.84</v>
      </c>
      <c r="V8" s="125">
        <v>19.84</v>
      </c>
      <c r="W8" s="125">
        <v>19.84</v>
      </c>
      <c r="X8" s="125">
        <v>19.84</v>
      </c>
      <c r="Y8" s="125">
        <v>19.84</v>
      </c>
      <c r="Z8" s="125">
        <v>19.84</v>
      </c>
      <c r="AA8" s="125">
        <v>19.84</v>
      </c>
      <c r="AB8" s="125">
        <v>19.84</v>
      </c>
      <c r="AC8" s="125">
        <v>19.84</v>
      </c>
      <c r="AD8" s="125">
        <v>19.84</v>
      </c>
      <c r="AE8" s="125">
        <v>19.84</v>
      </c>
      <c r="AF8" s="125">
        <v>19.84</v>
      </c>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6"/>
    </row>
    <row r="9" spans="1:88" ht="51" x14ac:dyDescent="0.2">
      <c r="B9" s="100">
        <f t="shared" ref="B9:B11" si="0">B8+1</f>
        <v>3</v>
      </c>
      <c r="C9" s="103" t="s">
        <v>214</v>
      </c>
      <c r="D9" s="55" t="s">
        <v>215</v>
      </c>
      <c r="E9" s="55" t="s">
        <v>45</v>
      </c>
      <c r="F9" s="55">
        <v>2</v>
      </c>
      <c r="G9" s="98"/>
      <c r="H9" s="125">
        <v>19.84</v>
      </c>
      <c r="I9" s="125">
        <v>19.84</v>
      </c>
      <c r="J9" s="125">
        <v>19.84</v>
      </c>
      <c r="K9" s="125">
        <v>19.84</v>
      </c>
      <c r="L9" s="125">
        <v>19.84</v>
      </c>
      <c r="M9" s="125">
        <v>19.84</v>
      </c>
      <c r="N9" s="125">
        <v>19.84</v>
      </c>
      <c r="O9" s="125">
        <v>19.84</v>
      </c>
      <c r="P9" s="125">
        <v>19.84</v>
      </c>
      <c r="Q9" s="125">
        <v>19.84</v>
      </c>
      <c r="R9" s="125">
        <v>19.84</v>
      </c>
      <c r="S9" s="125">
        <v>19.84</v>
      </c>
      <c r="T9" s="125">
        <v>19.84</v>
      </c>
      <c r="U9" s="125">
        <v>19.84</v>
      </c>
      <c r="V9" s="125">
        <v>19.84</v>
      </c>
      <c r="W9" s="125">
        <v>19.84</v>
      </c>
      <c r="X9" s="125">
        <v>19.84</v>
      </c>
      <c r="Y9" s="125">
        <v>19.84</v>
      </c>
      <c r="Z9" s="125">
        <v>19.84</v>
      </c>
      <c r="AA9" s="125">
        <v>19.84</v>
      </c>
      <c r="AB9" s="125">
        <v>19.84</v>
      </c>
      <c r="AC9" s="125">
        <v>19.84</v>
      </c>
      <c r="AD9" s="125">
        <v>19.84</v>
      </c>
      <c r="AE9" s="125">
        <v>19.84</v>
      </c>
      <c r="AF9" s="125">
        <v>19.84</v>
      </c>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6"/>
    </row>
    <row r="10" spans="1:88" ht="51" x14ac:dyDescent="0.2">
      <c r="B10" s="100">
        <f t="shared" si="0"/>
        <v>4</v>
      </c>
      <c r="C10" s="103" t="s">
        <v>217</v>
      </c>
      <c r="D10" s="55" t="s">
        <v>218</v>
      </c>
      <c r="E10" s="55" t="s">
        <v>45</v>
      </c>
      <c r="F10" s="55">
        <v>2</v>
      </c>
      <c r="G10" s="98"/>
      <c r="H10" s="125">
        <v>0.60254769773227501</v>
      </c>
      <c r="I10" s="125">
        <v>0.58774735327581995</v>
      </c>
      <c r="J10" s="125">
        <v>0.588720630329853</v>
      </c>
      <c r="K10" s="125">
        <v>0.57263091670321098</v>
      </c>
      <c r="L10" s="125">
        <v>0.574417382153663</v>
      </c>
      <c r="M10" s="125">
        <v>0.45792472392151501</v>
      </c>
      <c r="N10" s="125">
        <v>0.43899261960841202</v>
      </c>
      <c r="O10" s="125">
        <v>0.454030470646687</v>
      </c>
      <c r="P10" s="125">
        <v>0.45741890046485001</v>
      </c>
      <c r="Q10" s="125">
        <v>0.44664504207767203</v>
      </c>
      <c r="R10" s="125">
        <v>0.454584150542786</v>
      </c>
      <c r="S10" s="125">
        <v>0.45567878235835202</v>
      </c>
      <c r="T10" s="125">
        <v>0.45847913601422302</v>
      </c>
      <c r="U10" s="125">
        <v>0.469032517365774</v>
      </c>
      <c r="V10" s="125">
        <v>0.45985788476449901</v>
      </c>
      <c r="W10" s="125">
        <v>0.47086839842809802</v>
      </c>
      <c r="X10" s="125">
        <v>0.46504929555087798</v>
      </c>
      <c r="Y10" s="125">
        <v>0.47669050971155003</v>
      </c>
      <c r="Z10" s="125">
        <v>0.48262253714268599</v>
      </c>
      <c r="AA10" s="125">
        <v>0.49801608939561998</v>
      </c>
      <c r="AB10" s="125">
        <v>0.480159699870643</v>
      </c>
      <c r="AC10" s="125">
        <v>0.49460192493815203</v>
      </c>
      <c r="AD10" s="125">
        <v>0.50451619728082098</v>
      </c>
      <c r="AE10" s="125">
        <v>0.529098044728051</v>
      </c>
      <c r="AF10" s="125">
        <v>0.51707710698504905</v>
      </c>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6"/>
    </row>
    <row r="11" spans="1:88" ht="51" x14ac:dyDescent="0.2">
      <c r="B11" s="100">
        <f t="shared" si="0"/>
        <v>5</v>
      </c>
      <c r="C11" s="103" t="s">
        <v>220</v>
      </c>
      <c r="D11" s="55" t="s">
        <v>221</v>
      </c>
      <c r="E11" s="55" t="s">
        <v>45</v>
      </c>
      <c r="F11" s="55">
        <v>2</v>
      </c>
      <c r="G11" s="98"/>
      <c r="H11" s="128">
        <v>5.4954253272600813</v>
      </c>
      <c r="I11" s="128">
        <v>5.5187583084873104</v>
      </c>
      <c r="J11" s="128">
        <v>5.5297615782406062</v>
      </c>
      <c r="K11" s="128">
        <v>5.558667181556423</v>
      </c>
      <c r="L11" s="128">
        <v>5.5815551353865454</v>
      </c>
      <c r="M11" s="128">
        <v>5.7076721913486335</v>
      </c>
      <c r="N11" s="128">
        <v>5.7451635093392541</v>
      </c>
      <c r="O11" s="128">
        <v>5.7489006257663089</v>
      </c>
      <c r="P11" s="128">
        <v>5.7734728974950666</v>
      </c>
      <c r="Q11" s="128">
        <v>5.7934157453109423</v>
      </c>
      <c r="R11" s="128">
        <v>5.8158255694821683</v>
      </c>
      <c r="S11" s="128">
        <v>5.8459457745844849</v>
      </c>
      <c r="T11" s="128">
        <v>5.8853459555909673</v>
      </c>
      <c r="U11" s="128">
        <v>5.8999547197678961</v>
      </c>
      <c r="V11" s="128">
        <v>5.945126900691232</v>
      </c>
      <c r="W11" s="128">
        <v>5.9667799162638433</v>
      </c>
      <c r="X11" s="128">
        <v>6.0158686694237788</v>
      </c>
      <c r="Y11" s="128">
        <v>6.0291251832775741</v>
      </c>
      <c r="Z11" s="128">
        <v>6.0587765471591899</v>
      </c>
      <c r="AA11" s="128">
        <v>6.0771038012834744</v>
      </c>
      <c r="AB11" s="128">
        <v>6.1396173163050252</v>
      </c>
      <c r="AC11" s="128">
        <v>6.1511020447727329</v>
      </c>
      <c r="AD11" s="128">
        <v>6.1764455500873288</v>
      </c>
      <c r="AE11" s="128">
        <v>6.1876770142902808</v>
      </c>
      <c r="AF11" s="128">
        <v>6.2450143601596295</v>
      </c>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row>
    <row r="12" spans="1:88" ht="13.9" customHeight="1" x14ac:dyDescent="0.2"/>
    <row r="13" spans="1:88" ht="13.9" customHeight="1" x14ac:dyDescent="0.2"/>
    <row r="14" spans="1:88" ht="13.9" customHeight="1" x14ac:dyDescent="0.2"/>
    <row r="15" spans="1:88" ht="13.9" customHeight="1" x14ac:dyDescent="0.25">
      <c r="B15" s="61" t="s">
        <v>333</v>
      </c>
      <c r="C15" s="42"/>
    </row>
    <row r="16" spans="1:88" ht="13.9" customHeight="1" x14ac:dyDescent="0.2">
      <c r="B16" s="42"/>
      <c r="C16" s="42"/>
    </row>
    <row r="17" spans="2:9" ht="13.9" customHeight="1" x14ac:dyDescent="0.2">
      <c r="B17" s="62"/>
      <c r="C17" s="42" t="s">
        <v>334</v>
      </c>
    </row>
    <row r="18" spans="2:9" ht="13.9" customHeight="1" x14ac:dyDescent="0.2">
      <c r="B18" s="42"/>
      <c r="C18" s="42"/>
    </row>
    <row r="19" spans="2:9" ht="13.9" customHeight="1" x14ac:dyDescent="0.2">
      <c r="B19" s="63"/>
      <c r="C19" s="42" t="s">
        <v>335</v>
      </c>
    </row>
    <row r="20" spans="2:9" ht="13.9" customHeight="1" x14ac:dyDescent="0.2"/>
    <row r="21" spans="2:9" ht="13.9" customHeight="1" x14ac:dyDescent="0.2"/>
    <row r="22" spans="2:9" ht="13.9" customHeight="1" x14ac:dyDescent="0.2"/>
    <row r="23" spans="2:9" s="42" customFormat="1" ht="13.9" customHeight="1" x14ac:dyDescent="0.25">
      <c r="B23" s="159" t="s">
        <v>339</v>
      </c>
      <c r="C23" s="160"/>
      <c r="D23" s="160"/>
      <c r="E23" s="160"/>
      <c r="F23" s="160"/>
      <c r="G23" s="160"/>
      <c r="H23" s="160"/>
      <c r="I23" s="161"/>
    </row>
    <row r="24" spans="2:9" ht="13.9" customHeight="1" x14ac:dyDescent="0.2"/>
    <row r="25" spans="2:9" s="23" customFormat="1" ht="13.5" x14ac:dyDescent="0.2">
      <c r="B25" s="97" t="s">
        <v>331</v>
      </c>
      <c r="C25" s="162" t="s">
        <v>329</v>
      </c>
      <c r="D25" s="162"/>
      <c r="E25" s="162"/>
      <c r="F25" s="162"/>
      <c r="G25" s="162"/>
      <c r="H25" s="162"/>
      <c r="I25" s="162"/>
    </row>
    <row r="26" spans="2:9" s="23" customFormat="1" ht="72.400000000000006" customHeight="1" x14ac:dyDescent="0.2">
      <c r="B26" s="73">
        <v>1</v>
      </c>
      <c r="C26" s="155" t="s">
        <v>210</v>
      </c>
      <c r="D26" s="142"/>
      <c r="E26" s="142"/>
      <c r="F26" s="142"/>
      <c r="G26" s="142"/>
      <c r="H26" s="142"/>
      <c r="I26" s="142"/>
    </row>
    <row r="27" spans="2:9" s="23" customFormat="1" ht="54" customHeight="1" x14ac:dyDescent="0.2">
      <c r="B27" s="73">
        <v>2</v>
      </c>
      <c r="C27" s="155" t="s">
        <v>213</v>
      </c>
      <c r="D27" s="142"/>
      <c r="E27" s="142"/>
      <c r="F27" s="142"/>
      <c r="G27" s="142"/>
      <c r="H27" s="142"/>
      <c r="I27" s="142"/>
    </row>
    <row r="28" spans="2:9" s="23" customFormat="1" ht="54" customHeight="1" x14ac:dyDescent="0.2">
      <c r="B28" s="73">
        <v>3</v>
      </c>
      <c r="C28" s="155" t="s">
        <v>216</v>
      </c>
      <c r="D28" s="142"/>
      <c r="E28" s="142"/>
      <c r="F28" s="142"/>
      <c r="G28" s="142"/>
      <c r="H28" s="142"/>
      <c r="I28" s="142"/>
    </row>
    <row r="29" spans="2:9" s="23" customFormat="1" ht="54" customHeight="1" x14ac:dyDescent="0.2">
      <c r="B29" s="73">
        <v>4</v>
      </c>
      <c r="C29" s="155" t="s">
        <v>219</v>
      </c>
      <c r="D29" s="142"/>
      <c r="E29" s="142"/>
      <c r="F29" s="142"/>
      <c r="G29" s="142"/>
      <c r="H29" s="142"/>
      <c r="I29" s="142"/>
    </row>
    <row r="30" spans="2:9" s="23" customFormat="1" ht="54" customHeight="1" x14ac:dyDescent="0.2">
      <c r="B30" s="73">
        <v>5</v>
      </c>
      <c r="C30" s="155" t="s">
        <v>222</v>
      </c>
      <c r="D30" s="142"/>
      <c r="E30" s="142"/>
      <c r="F30" s="142"/>
      <c r="G30" s="142"/>
      <c r="H30" s="142"/>
      <c r="I30" s="142"/>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HJN473LbtfPIGDw1BG9e5UVyud0GKRSmwl9XCgC1bnjJLK+9ov6jvl+q8uNx0s3TwaTSwzpHqf4B2BdDYNRRjw==" saltValue="x4OC9vnmCgmXoxv1EWJYrg=="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O20" sqref="O20"/>
    </sheetView>
  </sheetViews>
  <sheetFormatPr defaultColWidth="0" defaultRowHeight="14.25" zeroHeight="1" x14ac:dyDescent="0.2"/>
  <cols>
    <col min="1" max="1" width="2.625" style="16" customWidth="1"/>
    <col min="2" max="2" width="4.125" style="16" customWidth="1"/>
    <col min="3" max="3" width="70.625" style="16" customWidth="1"/>
    <col min="4" max="4" width="16.625" style="16" customWidth="1"/>
    <col min="5" max="5" width="14.625" style="16" customWidth="1"/>
    <col min="6" max="6" width="5.625" style="16" customWidth="1"/>
    <col min="7" max="7" width="2.625" style="16" customWidth="1"/>
    <col min="8" max="109" width="8.75" style="16" customWidth="1"/>
    <col min="110" max="16384" width="8.75" style="16" hidden="1"/>
  </cols>
  <sheetData>
    <row r="1" spans="1:88" ht="24" x14ac:dyDescent="0.2">
      <c r="A1" s="42"/>
      <c r="B1" s="17" t="s">
        <v>223</v>
      </c>
      <c r="C1" s="17"/>
      <c r="D1" s="40"/>
      <c r="E1" s="41"/>
      <c r="F1" s="40"/>
      <c r="G1" s="85"/>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row>
    <row r="2" spans="1:88" ht="15" thickBot="1" x14ac:dyDescent="0.25">
      <c r="A2" s="45"/>
      <c r="B2" s="45"/>
      <c r="C2" s="45"/>
      <c r="D2" s="45"/>
      <c r="E2" s="45"/>
      <c r="F2" s="45"/>
      <c r="G2" s="8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45"/>
      <c r="B3" s="146" t="s">
        <v>2</v>
      </c>
      <c r="C3" s="147"/>
      <c r="D3" s="163" t="str">
        <f>'Cover sheet'!C5</f>
        <v>Hafren Dyfrdwy</v>
      </c>
      <c r="E3" s="164"/>
      <c r="F3" s="165"/>
      <c r="G3" s="9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45"/>
      <c r="B4" s="146" t="s">
        <v>327</v>
      </c>
      <c r="C4" s="147"/>
      <c r="D4" s="163" t="str">
        <f>'Cover sheet'!C6</f>
        <v>Llandinam and Llanwrin</v>
      </c>
      <c r="E4" s="164"/>
      <c r="F4" s="165"/>
      <c r="G4" s="9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45"/>
      <c r="B5" s="45"/>
      <c r="C5" s="49"/>
      <c r="D5" s="49"/>
      <c r="E5" s="45"/>
      <c r="F5" s="45"/>
      <c r="G5" s="98"/>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1:88" ht="15" thickBot="1" x14ac:dyDescent="0.25">
      <c r="A6" s="42"/>
      <c r="B6" s="99" t="s">
        <v>331</v>
      </c>
      <c r="C6" s="50" t="s">
        <v>19</v>
      </c>
      <c r="D6" s="51" t="s">
        <v>20</v>
      </c>
      <c r="E6" s="51" t="s">
        <v>21</v>
      </c>
      <c r="F6" s="53" t="s">
        <v>330</v>
      </c>
      <c r="G6" s="98"/>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75" customHeight="1" x14ac:dyDescent="0.2">
      <c r="B7" s="100">
        <v>1</v>
      </c>
      <c r="C7" s="101" t="s">
        <v>139</v>
      </c>
      <c r="D7" s="88" t="s">
        <v>224</v>
      </c>
      <c r="E7" s="88" t="s">
        <v>45</v>
      </c>
      <c r="F7" s="88">
        <v>2</v>
      </c>
      <c r="G7" s="98"/>
      <c r="H7" s="125">
        <v>19.86</v>
      </c>
      <c r="I7" s="125">
        <v>19.86</v>
      </c>
      <c r="J7" s="125">
        <v>19.86</v>
      </c>
      <c r="K7" s="125">
        <v>19.86</v>
      </c>
      <c r="L7" s="125">
        <v>19.86</v>
      </c>
      <c r="M7" s="125">
        <v>19.86</v>
      </c>
      <c r="N7" s="125">
        <v>19.86</v>
      </c>
      <c r="O7" s="125">
        <v>19.86</v>
      </c>
      <c r="P7" s="125">
        <v>19.86</v>
      </c>
      <c r="Q7" s="125">
        <v>19.86</v>
      </c>
      <c r="R7" s="125">
        <v>19.86</v>
      </c>
      <c r="S7" s="125">
        <v>19.86</v>
      </c>
      <c r="T7" s="125">
        <v>19.86</v>
      </c>
      <c r="U7" s="125">
        <v>19.86</v>
      </c>
      <c r="V7" s="125">
        <v>19.86</v>
      </c>
      <c r="W7" s="125">
        <v>19.86</v>
      </c>
      <c r="X7" s="125">
        <v>19.86</v>
      </c>
      <c r="Y7" s="125">
        <v>19.86</v>
      </c>
      <c r="Z7" s="125">
        <v>19.86</v>
      </c>
      <c r="AA7" s="125">
        <v>19.86</v>
      </c>
      <c r="AB7" s="125">
        <v>19.86</v>
      </c>
      <c r="AC7" s="125">
        <v>19.86</v>
      </c>
      <c r="AD7" s="125">
        <v>19.86</v>
      </c>
      <c r="AE7" s="125">
        <v>19.86</v>
      </c>
      <c r="AF7" s="125">
        <v>19.86</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1:88" ht="57.4" customHeight="1" x14ac:dyDescent="0.2">
      <c r="B8" s="100">
        <v>2</v>
      </c>
      <c r="C8" s="103" t="s">
        <v>150</v>
      </c>
      <c r="D8" s="55" t="s">
        <v>226</v>
      </c>
      <c r="E8" s="55" t="s">
        <v>45</v>
      </c>
      <c r="F8" s="55">
        <v>2</v>
      </c>
      <c r="G8" s="98"/>
      <c r="H8" s="125">
        <v>0</v>
      </c>
      <c r="I8" s="125">
        <v>0</v>
      </c>
      <c r="J8" s="125">
        <v>0</v>
      </c>
      <c r="K8" s="125">
        <v>0</v>
      </c>
      <c r="L8" s="125">
        <v>0</v>
      </c>
      <c r="M8" s="125">
        <v>0</v>
      </c>
      <c r="N8" s="125">
        <v>0</v>
      </c>
      <c r="O8" s="125">
        <v>0</v>
      </c>
      <c r="P8" s="125">
        <v>0</v>
      </c>
      <c r="Q8" s="125">
        <v>0</v>
      </c>
      <c r="R8" s="125">
        <v>0</v>
      </c>
      <c r="S8" s="125">
        <v>0</v>
      </c>
      <c r="T8" s="125">
        <v>0</v>
      </c>
      <c r="U8" s="125">
        <v>0</v>
      </c>
      <c r="V8" s="125">
        <v>0</v>
      </c>
      <c r="W8" s="125">
        <v>0</v>
      </c>
      <c r="X8" s="125">
        <v>0</v>
      </c>
      <c r="Y8" s="125">
        <v>0</v>
      </c>
      <c r="Z8" s="125">
        <v>0</v>
      </c>
      <c r="AA8" s="125">
        <v>0</v>
      </c>
      <c r="AB8" s="125">
        <v>0</v>
      </c>
      <c r="AC8" s="125">
        <v>0</v>
      </c>
      <c r="AD8" s="125">
        <v>0</v>
      </c>
      <c r="AE8" s="125">
        <v>0</v>
      </c>
      <c r="AF8" s="125">
        <v>0</v>
      </c>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6"/>
    </row>
    <row r="9" spans="1:88" ht="59.65" customHeight="1" x14ac:dyDescent="0.2">
      <c r="B9" s="100">
        <v>3</v>
      </c>
      <c r="C9" s="103" t="s">
        <v>153</v>
      </c>
      <c r="D9" s="55" t="s">
        <v>228</v>
      </c>
      <c r="E9" s="55" t="s">
        <v>45</v>
      </c>
      <c r="F9" s="55">
        <v>2</v>
      </c>
      <c r="G9" s="98"/>
      <c r="H9" s="128">
        <v>0.02</v>
      </c>
      <c r="I9" s="128">
        <v>0.02</v>
      </c>
      <c r="J9" s="128">
        <v>0.02</v>
      </c>
      <c r="K9" s="128">
        <v>0.02</v>
      </c>
      <c r="L9" s="128">
        <v>0.02</v>
      </c>
      <c r="M9" s="128">
        <v>0.02</v>
      </c>
      <c r="N9" s="128">
        <v>0.02</v>
      </c>
      <c r="O9" s="128">
        <v>0.02</v>
      </c>
      <c r="P9" s="128">
        <v>0.02</v>
      </c>
      <c r="Q9" s="128">
        <v>0.02</v>
      </c>
      <c r="R9" s="128">
        <v>0.02</v>
      </c>
      <c r="S9" s="128">
        <v>0.02</v>
      </c>
      <c r="T9" s="128">
        <v>0.02</v>
      </c>
      <c r="U9" s="128">
        <v>0.02</v>
      </c>
      <c r="V9" s="128">
        <v>0.02</v>
      </c>
      <c r="W9" s="128">
        <v>0.02</v>
      </c>
      <c r="X9" s="128">
        <v>0.02</v>
      </c>
      <c r="Y9" s="128">
        <v>0.02</v>
      </c>
      <c r="Z9" s="128">
        <v>0.02</v>
      </c>
      <c r="AA9" s="128">
        <v>0.02</v>
      </c>
      <c r="AB9" s="128">
        <v>0.02</v>
      </c>
      <c r="AC9" s="128">
        <v>0.02</v>
      </c>
      <c r="AD9" s="128">
        <v>0.02</v>
      </c>
      <c r="AE9" s="128">
        <v>0.02</v>
      </c>
      <c r="AF9" s="128">
        <v>0.02</v>
      </c>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row>
    <row r="10" spans="1:88" x14ac:dyDescent="0.2"/>
    <row r="11" spans="1:88" x14ac:dyDescent="0.2"/>
    <row r="12" spans="1:88" x14ac:dyDescent="0.2"/>
    <row r="13" spans="1:88" ht="15" x14ac:dyDescent="0.25">
      <c r="B13" s="61" t="s">
        <v>333</v>
      </c>
      <c r="C13" s="42"/>
    </row>
    <row r="14" spans="1:88" x14ac:dyDescent="0.2">
      <c r="B14" s="42"/>
      <c r="C14" s="42"/>
    </row>
    <row r="15" spans="1:88" x14ac:dyDescent="0.2">
      <c r="B15" s="62"/>
      <c r="C15" s="42" t="s">
        <v>334</v>
      </c>
    </row>
    <row r="16" spans="1:88" x14ac:dyDescent="0.2">
      <c r="B16" s="42"/>
      <c r="C16" s="42"/>
    </row>
    <row r="17" spans="2:9" x14ac:dyDescent="0.2">
      <c r="B17" s="63"/>
      <c r="C17" s="42" t="s">
        <v>335</v>
      </c>
    </row>
    <row r="18" spans="2:9" x14ac:dyDescent="0.2"/>
    <row r="19" spans="2:9" x14ac:dyDescent="0.2"/>
    <row r="20" spans="2:9" x14ac:dyDescent="0.2"/>
    <row r="21" spans="2:9" s="42" customFormat="1" ht="15" x14ac:dyDescent="0.25">
      <c r="B21" s="159" t="s">
        <v>340</v>
      </c>
      <c r="C21" s="160"/>
      <c r="D21" s="160"/>
      <c r="E21" s="160"/>
      <c r="F21" s="160"/>
      <c r="G21" s="160"/>
      <c r="H21" s="160"/>
      <c r="I21" s="161"/>
    </row>
    <row r="22" spans="2:9" x14ac:dyDescent="0.2"/>
    <row r="23" spans="2:9" s="23" customFormat="1" ht="13.5" x14ac:dyDescent="0.2">
      <c r="B23" s="97" t="s">
        <v>331</v>
      </c>
      <c r="C23" s="162" t="s">
        <v>329</v>
      </c>
      <c r="D23" s="162"/>
      <c r="E23" s="162"/>
      <c r="F23" s="162"/>
      <c r="G23" s="162"/>
      <c r="H23" s="162"/>
      <c r="I23" s="162"/>
    </row>
    <row r="24" spans="2:9" s="23" customFormat="1" ht="75.400000000000006" customHeight="1" x14ac:dyDescent="0.2">
      <c r="B24" s="73">
        <v>1</v>
      </c>
      <c r="C24" s="155" t="s">
        <v>225</v>
      </c>
      <c r="D24" s="142"/>
      <c r="E24" s="142"/>
      <c r="F24" s="142"/>
      <c r="G24" s="142"/>
      <c r="H24" s="142"/>
      <c r="I24" s="142"/>
    </row>
    <row r="25" spans="2:9" s="23" customFormat="1" ht="118.5" customHeight="1" x14ac:dyDescent="0.2">
      <c r="B25" s="73">
        <v>2</v>
      </c>
      <c r="C25" s="155" t="s">
        <v>227</v>
      </c>
      <c r="D25" s="142"/>
      <c r="E25" s="142"/>
      <c r="F25" s="142"/>
      <c r="G25" s="142"/>
      <c r="H25" s="142"/>
      <c r="I25" s="142"/>
    </row>
    <row r="26" spans="2:9" s="23" customFormat="1" ht="85.5" customHeight="1" x14ac:dyDescent="0.2">
      <c r="B26" s="73">
        <v>3</v>
      </c>
      <c r="C26" s="155" t="s">
        <v>229</v>
      </c>
      <c r="D26" s="142"/>
      <c r="E26" s="142"/>
      <c r="F26" s="142"/>
      <c r="G26" s="142"/>
      <c r="H26" s="142"/>
      <c r="I26" s="142"/>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UYc7ZxqFExrd/qmqRdInaCJg2DvPE+l+i1pN0NGgjORKKEHO0wIgA/WMahNIxK0Ywq92S+SLWRvHqk4ncZboYQ==" saltValue="D9It8vNqfHjBnr+3e9Nf1g=="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D13" sqref="D13"/>
    </sheetView>
  </sheetViews>
  <sheetFormatPr defaultColWidth="0" defaultRowHeight="14.25" zeroHeight="1" x14ac:dyDescent="0.2"/>
  <cols>
    <col min="1" max="1" width="1.75" style="16" customWidth="1"/>
    <col min="2" max="2" width="4.125" style="16" customWidth="1"/>
    <col min="3" max="3" width="70.625" style="16" customWidth="1"/>
    <col min="4" max="4" width="16.625" style="16" customWidth="1"/>
    <col min="5" max="5" width="14.625" style="16" customWidth="1"/>
    <col min="6" max="6" width="5.625" style="16" customWidth="1"/>
    <col min="7" max="7" width="3.25" style="16" customWidth="1"/>
    <col min="8" max="109" width="8.75" style="16" customWidth="1"/>
    <col min="110" max="110" width="0" style="16" hidden="1" customWidth="1"/>
    <col min="111" max="16384" width="8.75" style="16" hidden="1"/>
  </cols>
  <sheetData>
    <row r="1" spans="2:88" ht="22.5" customHeight="1" x14ac:dyDescent="0.2">
      <c r="B1" s="180" t="s">
        <v>230</v>
      </c>
      <c r="C1" s="180"/>
      <c r="D1" s="180"/>
      <c r="E1" s="180"/>
      <c r="F1" s="180"/>
      <c r="G1" s="85"/>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row>
    <row r="2" spans="2:88" ht="15" thickBot="1" x14ac:dyDescent="0.25">
      <c r="C2" s="45"/>
      <c r="D2" s="45"/>
      <c r="E2" s="45"/>
      <c r="F2" s="45"/>
      <c r="G2" s="8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2:88" ht="17.25" thickBot="1" x14ac:dyDescent="0.25">
      <c r="B3" s="146" t="s">
        <v>2</v>
      </c>
      <c r="C3" s="147"/>
      <c r="D3" s="163" t="str">
        <f>'Cover sheet'!C5</f>
        <v>Hafren Dyfrdwy</v>
      </c>
      <c r="E3" s="164"/>
      <c r="F3" s="165"/>
      <c r="G3" s="98"/>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2:88" ht="17.25" thickBot="1" x14ac:dyDescent="0.25">
      <c r="B4" s="146" t="s">
        <v>327</v>
      </c>
      <c r="C4" s="147"/>
      <c r="D4" s="163" t="str">
        <f>'Cover sheet'!C6</f>
        <v>Llandinam and Llanwrin</v>
      </c>
      <c r="E4" s="164"/>
      <c r="F4" s="165"/>
      <c r="G4" s="9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2:88" ht="16.5" thickBot="1" x14ac:dyDescent="0.35">
      <c r="C5" s="49"/>
      <c r="D5" s="49"/>
      <c r="E5" s="45"/>
      <c r="F5" s="45"/>
      <c r="G5" s="98"/>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2:88" ht="15" thickBot="1" x14ac:dyDescent="0.25">
      <c r="B6" s="99" t="s">
        <v>331</v>
      </c>
      <c r="C6" s="50" t="s">
        <v>19</v>
      </c>
      <c r="D6" s="51" t="s">
        <v>20</v>
      </c>
      <c r="E6" s="51" t="s">
        <v>21</v>
      </c>
      <c r="F6" s="53" t="s">
        <v>330</v>
      </c>
      <c r="G6" s="98"/>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2:88" ht="51" x14ac:dyDescent="0.2">
      <c r="B7" s="100">
        <v>1</v>
      </c>
      <c r="C7" s="101" t="s">
        <v>157</v>
      </c>
      <c r="D7" s="88" t="s">
        <v>231</v>
      </c>
      <c r="E7" s="88" t="s">
        <v>45</v>
      </c>
      <c r="F7" s="88">
        <v>2</v>
      </c>
      <c r="H7" s="125">
        <v>3.4168280026130655</v>
      </c>
      <c r="I7" s="125">
        <v>3.4352266013961592</v>
      </c>
      <c r="J7" s="125">
        <v>3.447771733504589</v>
      </c>
      <c r="K7" s="125">
        <v>3.4596549271986032</v>
      </c>
      <c r="L7" s="125">
        <v>3.4588079613085636</v>
      </c>
      <c r="M7" s="125">
        <v>3.4727245480668465</v>
      </c>
      <c r="N7" s="125">
        <v>3.4765741448310985</v>
      </c>
      <c r="O7" s="125">
        <v>3.4802819748765828</v>
      </c>
      <c r="P7" s="125">
        <v>3.474380777680532</v>
      </c>
      <c r="Q7" s="125">
        <v>3.4872537160571251</v>
      </c>
      <c r="R7" s="125">
        <v>3.4914540916197514</v>
      </c>
      <c r="S7" s="125">
        <v>3.4958518164596364</v>
      </c>
      <c r="T7" s="125">
        <v>3.4903931575411971</v>
      </c>
      <c r="U7" s="125">
        <v>3.5033632050058081</v>
      </c>
      <c r="V7" s="125">
        <v>3.5062391623676761</v>
      </c>
      <c r="W7" s="125">
        <v>3.5088138808158105</v>
      </c>
      <c r="X7" s="125">
        <v>3.5013809994323601</v>
      </c>
      <c r="Y7" s="125">
        <v>3.513999284356204</v>
      </c>
      <c r="Z7" s="125">
        <v>3.5173650271744341</v>
      </c>
      <c r="AA7" s="125">
        <v>3.5208436351863104</v>
      </c>
      <c r="AB7" s="125">
        <v>3.5147936669272282</v>
      </c>
      <c r="AC7" s="125">
        <v>3.5281657932234132</v>
      </c>
      <c r="AD7" s="125">
        <v>3.5320119227624902</v>
      </c>
      <c r="AE7" s="125">
        <v>3.5359418133189875</v>
      </c>
      <c r="AF7" s="125">
        <v>3.5302834427083285</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2:88" ht="51" x14ac:dyDescent="0.2">
      <c r="B8" s="100">
        <v>2</v>
      </c>
      <c r="C8" s="103" t="s">
        <v>160</v>
      </c>
      <c r="D8" s="55" t="s">
        <v>233</v>
      </c>
      <c r="E8" s="55" t="s">
        <v>45</v>
      </c>
      <c r="F8" s="55">
        <v>2</v>
      </c>
      <c r="H8" s="125">
        <v>6.0550157603978992E-2</v>
      </c>
      <c r="I8" s="125">
        <v>6.0550157603978992E-2</v>
      </c>
      <c r="J8" s="125">
        <v>6.0550157603978992E-2</v>
      </c>
      <c r="K8" s="125">
        <v>6.0550157603978992E-2</v>
      </c>
      <c r="L8" s="125">
        <v>6.0550157603978992E-2</v>
      </c>
      <c r="M8" s="125">
        <v>6.0550157603978992E-2</v>
      </c>
      <c r="N8" s="125">
        <v>6.0550157603978992E-2</v>
      </c>
      <c r="O8" s="125">
        <v>6.0550157603978992E-2</v>
      </c>
      <c r="P8" s="125">
        <v>6.0550157603978992E-2</v>
      </c>
      <c r="Q8" s="125">
        <v>6.0550157603978992E-2</v>
      </c>
      <c r="R8" s="125">
        <v>6.0550157603978992E-2</v>
      </c>
      <c r="S8" s="125">
        <v>6.0550157603978992E-2</v>
      </c>
      <c r="T8" s="125">
        <v>6.0550157603978992E-2</v>
      </c>
      <c r="U8" s="125">
        <v>6.0550157603978992E-2</v>
      </c>
      <c r="V8" s="125">
        <v>6.0550157603978992E-2</v>
      </c>
      <c r="W8" s="125">
        <v>6.0550157603978992E-2</v>
      </c>
      <c r="X8" s="125">
        <v>6.0550157603978992E-2</v>
      </c>
      <c r="Y8" s="125">
        <v>6.0550157603978992E-2</v>
      </c>
      <c r="Z8" s="125">
        <v>6.0550157603978992E-2</v>
      </c>
      <c r="AA8" s="125">
        <v>6.0550157603978992E-2</v>
      </c>
      <c r="AB8" s="125">
        <v>6.0550157603978992E-2</v>
      </c>
      <c r="AC8" s="125">
        <v>6.0550157603978992E-2</v>
      </c>
      <c r="AD8" s="125">
        <v>6.0550157603978992E-2</v>
      </c>
      <c r="AE8" s="125">
        <v>6.0550157603978992E-2</v>
      </c>
      <c r="AF8" s="125">
        <v>6.0550157603978992E-2</v>
      </c>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6"/>
    </row>
    <row r="9" spans="2:88" ht="51" x14ac:dyDescent="0.2">
      <c r="B9" s="100">
        <v>3</v>
      </c>
      <c r="C9" s="103" t="s">
        <v>163</v>
      </c>
      <c r="D9" s="55" t="s">
        <v>235</v>
      </c>
      <c r="E9" s="55" t="s">
        <v>45</v>
      </c>
      <c r="F9" s="55">
        <v>2</v>
      </c>
      <c r="H9" s="125">
        <v>2.1237324259379022</v>
      </c>
      <c r="I9" s="125">
        <v>2.179097883907045</v>
      </c>
      <c r="J9" s="125">
        <v>2.2345002372780023</v>
      </c>
      <c r="K9" s="125">
        <v>2.2871647733481351</v>
      </c>
      <c r="L9" s="125">
        <v>2.3388542540084276</v>
      </c>
      <c r="M9" s="125">
        <v>2.3870766232772254</v>
      </c>
      <c r="N9" s="125">
        <v>2.4366390726740623</v>
      </c>
      <c r="O9" s="125">
        <v>2.4844413346715335</v>
      </c>
      <c r="P9" s="125">
        <v>2.5308006513590531</v>
      </c>
      <c r="Q9" s="125">
        <v>2.5755234215303169</v>
      </c>
      <c r="R9" s="125">
        <v>4.5960775223520907</v>
      </c>
      <c r="S9" s="125">
        <v>4.5709437166692082</v>
      </c>
      <c r="T9" s="125">
        <v>4.534528527448761</v>
      </c>
      <c r="U9" s="125">
        <v>4.5155834830174504</v>
      </c>
      <c r="V9" s="125">
        <v>4.4777364633474432</v>
      </c>
      <c r="W9" s="125">
        <v>4.4522175272442173</v>
      </c>
      <c r="X9" s="125">
        <v>4.435950757988409</v>
      </c>
      <c r="Y9" s="125">
        <v>4.3988946198274403</v>
      </c>
      <c r="Z9" s="125">
        <v>4.3702882014496121</v>
      </c>
      <c r="AA9" s="125">
        <v>4.3332153620837479</v>
      </c>
      <c r="AB9" s="125">
        <v>4.3046253153307781</v>
      </c>
      <c r="AC9" s="125">
        <v>4.2752139773361568</v>
      </c>
      <c r="AD9" s="125">
        <v>4.2458459546714638</v>
      </c>
      <c r="AE9" s="125">
        <v>4.2067151900406223</v>
      </c>
      <c r="AF9" s="125">
        <v>4.1765836919172648</v>
      </c>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6"/>
    </row>
    <row r="10" spans="2:88" ht="51" x14ac:dyDescent="0.2">
      <c r="B10" s="100">
        <v>4</v>
      </c>
      <c r="C10" s="103" t="s">
        <v>237</v>
      </c>
      <c r="D10" s="55" t="s">
        <v>238</v>
      </c>
      <c r="E10" s="55" t="s">
        <v>45</v>
      </c>
      <c r="F10" s="55">
        <v>2</v>
      </c>
      <c r="H10" s="125">
        <v>2.9748232076166676</v>
      </c>
      <c r="I10" s="125">
        <v>2.8925265140936558</v>
      </c>
      <c r="J10" s="125">
        <v>2.8126024818069397</v>
      </c>
      <c r="K10" s="125">
        <v>2.735238862353619</v>
      </c>
      <c r="L10" s="125">
        <v>2.6597219283027926</v>
      </c>
      <c r="M10" s="125">
        <v>2.5879585745457723</v>
      </c>
      <c r="N10" s="125">
        <v>2.5159873147071639</v>
      </c>
      <c r="O10" s="125">
        <v>2.4457022551988796</v>
      </c>
      <c r="P10" s="125">
        <v>2.3772834341604905</v>
      </c>
      <c r="Q10" s="125">
        <v>2.3105187361839339</v>
      </c>
      <c r="R10" s="125">
        <v>-3.8857805861880479E-16</v>
      </c>
      <c r="S10" s="125">
        <v>3.0531133177191805E-16</v>
      </c>
      <c r="T10" s="125">
        <v>0</v>
      </c>
      <c r="U10" s="125">
        <v>3.3306690738754696E-16</v>
      </c>
      <c r="V10" s="125">
        <v>0</v>
      </c>
      <c r="W10" s="125">
        <v>0</v>
      </c>
      <c r="X10" s="125">
        <v>0</v>
      </c>
      <c r="Y10" s="125">
        <v>0</v>
      </c>
      <c r="Z10" s="125">
        <v>0</v>
      </c>
      <c r="AA10" s="125">
        <v>0</v>
      </c>
      <c r="AB10" s="125">
        <v>0</v>
      </c>
      <c r="AC10" s="125">
        <v>0</v>
      </c>
      <c r="AD10" s="125">
        <v>0</v>
      </c>
      <c r="AE10" s="125">
        <v>0</v>
      </c>
      <c r="AF10" s="125">
        <v>0</v>
      </c>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6"/>
    </row>
    <row r="11" spans="2:88" ht="51" x14ac:dyDescent="0.2">
      <c r="B11" s="100">
        <v>5</v>
      </c>
      <c r="C11" s="103" t="s">
        <v>169</v>
      </c>
      <c r="D11" s="55" t="s">
        <v>240</v>
      </c>
      <c r="E11" s="55" t="s">
        <v>171</v>
      </c>
      <c r="F11" s="55">
        <v>1</v>
      </c>
      <c r="H11" s="126">
        <v>112</v>
      </c>
      <c r="I11" s="126">
        <v>112</v>
      </c>
      <c r="J11" s="126">
        <v>112</v>
      </c>
      <c r="K11" s="126">
        <v>112</v>
      </c>
      <c r="L11" s="126">
        <v>112</v>
      </c>
      <c r="M11" s="126">
        <v>112</v>
      </c>
      <c r="N11" s="126">
        <v>112</v>
      </c>
      <c r="O11" s="126">
        <v>112</v>
      </c>
      <c r="P11" s="126">
        <v>112</v>
      </c>
      <c r="Q11" s="126">
        <v>113</v>
      </c>
      <c r="R11" s="126">
        <v>119</v>
      </c>
      <c r="S11" s="126">
        <v>119</v>
      </c>
      <c r="T11" s="126">
        <v>118</v>
      </c>
      <c r="U11" s="126">
        <v>118</v>
      </c>
      <c r="V11" s="126">
        <v>118</v>
      </c>
      <c r="W11" s="126">
        <v>118</v>
      </c>
      <c r="X11" s="126">
        <v>118</v>
      </c>
      <c r="Y11" s="126">
        <v>118</v>
      </c>
      <c r="Z11" s="126">
        <v>118</v>
      </c>
      <c r="AA11" s="126">
        <v>118</v>
      </c>
      <c r="AB11" s="126">
        <v>118</v>
      </c>
      <c r="AC11" s="126">
        <v>117</v>
      </c>
      <c r="AD11" s="126">
        <v>117</v>
      </c>
      <c r="AE11" s="126">
        <v>117</v>
      </c>
      <c r="AF11" s="126">
        <v>117</v>
      </c>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6"/>
    </row>
    <row r="12" spans="2:88" ht="51" x14ac:dyDescent="0.2">
      <c r="B12" s="100">
        <v>6</v>
      </c>
      <c r="C12" s="103" t="s">
        <v>173</v>
      </c>
      <c r="D12" s="55" t="s">
        <v>242</v>
      </c>
      <c r="E12" s="55" t="s">
        <v>171</v>
      </c>
      <c r="F12" s="55">
        <v>1</v>
      </c>
      <c r="H12" s="126">
        <v>143</v>
      </c>
      <c r="I12" s="126">
        <v>143</v>
      </c>
      <c r="J12" s="126">
        <v>143</v>
      </c>
      <c r="K12" s="126">
        <v>144</v>
      </c>
      <c r="L12" s="126">
        <v>144</v>
      </c>
      <c r="M12" s="126">
        <v>144</v>
      </c>
      <c r="N12" s="126">
        <v>144</v>
      </c>
      <c r="O12" s="126">
        <v>144</v>
      </c>
      <c r="P12" s="126">
        <v>145</v>
      </c>
      <c r="Q12" s="126">
        <v>145</v>
      </c>
      <c r="R12" s="126"/>
      <c r="S12" s="126"/>
      <c r="T12" s="126"/>
      <c r="U12" s="126"/>
      <c r="V12" s="126"/>
      <c r="W12" s="126"/>
      <c r="X12" s="126"/>
      <c r="Y12" s="126"/>
      <c r="Z12" s="126"/>
      <c r="AA12" s="126"/>
      <c r="AB12" s="126"/>
      <c r="AC12" s="126"/>
      <c r="AD12" s="126"/>
      <c r="AE12" s="126"/>
      <c r="AF12" s="126"/>
      <c r="AG12" s="129"/>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6"/>
    </row>
    <row r="13" spans="2:88" ht="51" x14ac:dyDescent="0.2">
      <c r="B13" s="100">
        <v>7</v>
      </c>
      <c r="C13" s="103" t="s">
        <v>176</v>
      </c>
      <c r="D13" s="55" t="s">
        <v>244</v>
      </c>
      <c r="E13" s="55" t="s">
        <v>171</v>
      </c>
      <c r="F13" s="55">
        <v>1</v>
      </c>
      <c r="H13" s="126">
        <v>128.35145362595091</v>
      </c>
      <c r="I13" s="126">
        <v>127.88628749375337</v>
      </c>
      <c r="J13" s="126">
        <v>127.49590435822284</v>
      </c>
      <c r="K13" s="126">
        <v>127.12360848672984</v>
      </c>
      <c r="L13" s="126">
        <v>126.79792528263953</v>
      </c>
      <c r="M13" s="126">
        <v>126.51323582121488</v>
      </c>
      <c r="N13" s="126">
        <v>126.28937334218581</v>
      </c>
      <c r="O13" s="126">
        <v>126.10701510703221</v>
      </c>
      <c r="P13" s="126">
        <v>125.96761196809538</v>
      </c>
      <c r="Q13" s="126">
        <v>125.86276791708188</v>
      </c>
      <c r="R13" s="126">
        <v>118.86853697696168</v>
      </c>
      <c r="S13" s="126">
        <v>118.72701777339726</v>
      </c>
      <c r="T13" s="126">
        <v>118.32225006299628</v>
      </c>
      <c r="U13" s="126">
        <v>118.41002770241508</v>
      </c>
      <c r="V13" s="126">
        <v>118.01769644191711</v>
      </c>
      <c r="W13" s="126">
        <v>117.99600448937514</v>
      </c>
      <c r="X13" s="126">
        <v>118.24760193454915</v>
      </c>
      <c r="Y13" s="126">
        <v>117.97469307663943</v>
      </c>
      <c r="Z13" s="126">
        <v>117.9458388317185</v>
      </c>
      <c r="AA13" s="126">
        <v>117.61761256345746</v>
      </c>
      <c r="AB13" s="126">
        <v>117.53907541664498</v>
      </c>
      <c r="AC13" s="126">
        <v>117.43800533298328</v>
      </c>
      <c r="AD13" s="126">
        <v>117.3295783221663</v>
      </c>
      <c r="AE13" s="126">
        <v>116.94678783356061</v>
      </c>
      <c r="AF13" s="126">
        <v>116.79266847007705</v>
      </c>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6"/>
    </row>
    <row r="14" spans="2:88" ht="51" x14ac:dyDescent="0.2">
      <c r="B14" s="100">
        <v>8</v>
      </c>
      <c r="C14" s="103" t="s">
        <v>179</v>
      </c>
      <c r="D14" s="55" t="s">
        <v>246</v>
      </c>
      <c r="E14" s="55" t="s">
        <v>45</v>
      </c>
      <c r="F14" s="55">
        <v>2</v>
      </c>
      <c r="H14" s="125">
        <v>4.6171999999999995</v>
      </c>
      <c r="I14" s="125">
        <v>4.4743999999999993</v>
      </c>
      <c r="J14" s="125">
        <v>4.331599999999999</v>
      </c>
      <c r="K14" s="125">
        <v>4.1887999999999987</v>
      </c>
      <c r="L14" s="125">
        <v>4.0459999999999994</v>
      </c>
      <c r="M14" s="125">
        <v>3.9246199999999996</v>
      </c>
      <c r="N14" s="125">
        <v>3.8032399999999997</v>
      </c>
      <c r="O14" s="125">
        <v>3.6818599999999999</v>
      </c>
      <c r="P14" s="125">
        <v>3.5604800000000001</v>
      </c>
      <c r="Q14" s="125">
        <v>3.4390999999999998</v>
      </c>
      <c r="R14" s="125">
        <v>3.3359269999999994</v>
      </c>
      <c r="S14" s="125">
        <v>3.2327539999999999</v>
      </c>
      <c r="T14" s="125">
        <v>3.1295809999999995</v>
      </c>
      <c r="U14" s="125">
        <v>3.0264079999999995</v>
      </c>
      <c r="V14" s="125">
        <v>2.9232349999999991</v>
      </c>
      <c r="W14" s="125">
        <v>2.8647702999999991</v>
      </c>
      <c r="X14" s="125">
        <v>2.8063055999999991</v>
      </c>
      <c r="Y14" s="125">
        <v>2.747840899999999</v>
      </c>
      <c r="Z14" s="125">
        <v>2.689376199999999</v>
      </c>
      <c r="AA14" s="125">
        <v>2.6309114999999994</v>
      </c>
      <c r="AB14" s="125">
        <v>2.5782932699999996</v>
      </c>
      <c r="AC14" s="125">
        <v>2.5256750399999994</v>
      </c>
      <c r="AD14" s="125">
        <v>2.4730568100000001</v>
      </c>
      <c r="AE14" s="125">
        <v>2.4204385800000003</v>
      </c>
      <c r="AF14" s="125">
        <v>2.3678203499999997</v>
      </c>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6"/>
    </row>
    <row r="15" spans="2:88" ht="51" x14ac:dyDescent="0.2">
      <c r="B15" s="100">
        <v>9</v>
      </c>
      <c r="C15" s="103" t="s">
        <v>182</v>
      </c>
      <c r="D15" s="55" t="s">
        <v>248</v>
      </c>
      <c r="E15" s="55" t="s">
        <v>184</v>
      </c>
      <c r="F15" s="55">
        <v>2</v>
      </c>
      <c r="H15" s="125">
        <v>213.54167162108882</v>
      </c>
      <c r="I15" s="125">
        <v>205.335169143755</v>
      </c>
      <c r="J15" s="125">
        <v>197.19504244624088</v>
      </c>
      <c r="K15" s="125">
        <v>189.24370058530582</v>
      </c>
      <c r="L15" s="125">
        <v>181.38393872732269</v>
      </c>
      <c r="M15" s="125">
        <v>174.73879929916737</v>
      </c>
      <c r="N15" s="125">
        <v>168.00762542353087</v>
      </c>
      <c r="O15" s="125">
        <v>161.38112749133472</v>
      </c>
      <c r="P15" s="125">
        <v>154.85688191199401</v>
      </c>
      <c r="Q15" s="125">
        <v>148.4325393449314</v>
      </c>
      <c r="R15" s="125">
        <v>142.88567090020723</v>
      </c>
      <c r="S15" s="125">
        <v>137.42204953356355</v>
      </c>
      <c r="T15" s="125">
        <v>132.04024952716387</v>
      </c>
      <c r="U15" s="125">
        <v>126.73844514331363</v>
      </c>
      <c r="V15" s="125">
        <v>121.51486459444831</v>
      </c>
      <c r="W15" s="125">
        <v>118.21264324031615</v>
      </c>
      <c r="X15" s="125">
        <v>114.95834938200233</v>
      </c>
      <c r="Y15" s="125">
        <v>111.75103653308038</v>
      </c>
      <c r="Z15" s="125">
        <v>108.58969388908208</v>
      </c>
      <c r="AA15" s="125">
        <v>105.47333945190096</v>
      </c>
      <c r="AB15" s="125">
        <v>102.63374859893786</v>
      </c>
      <c r="AC15" s="125">
        <v>99.833999605932121</v>
      </c>
      <c r="AD15" s="125">
        <v>97.073259216207148</v>
      </c>
      <c r="AE15" s="125">
        <v>94.35071725997571</v>
      </c>
      <c r="AF15" s="125">
        <v>91.665585859825995</v>
      </c>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6"/>
    </row>
    <row r="16" spans="2:88" ht="51" x14ac:dyDescent="0.2">
      <c r="B16" s="100">
        <v>10</v>
      </c>
      <c r="C16" s="103" t="s">
        <v>186</v>
      </c>
      <c r="D16" s="55" t="s">
        <v>250</v>
      </c>
      <c r="E16" s="55" t="s">
        <v>188</v>
      </c>
      <c r="F16" s="55">
        <v>2</v>
      </c>
      <c r="H16" s="125">
        <v>8.7131160766663687</v>
      </c>
      <c r="I16" s="125">
        <v>9.0474583219335436</v>
      </c>
      <c r="J16" s="125">
        <v>9.3851353183925976</v>
      </c>
      <c r="K16" s="125">
        <v>9.7125856736349725</v>
      </c>
      <c r="L16" s="125">
        <v>10.040365817964036</v>
      </c>
      <c r="M16" s="125">
        <v>10.34687390506207</v>
      </c>
      <c r="N16" s="125">
        <v>10.674033416531364</v>
      </c>
      <c r="O16" s="125">
        <v>10.99821669552928</v>
      </c>
      <c r="P16" s="125">
        <v>11.319492392967849</v>
      </c>
      <c r="Q16" s="125">
        <v>11.637910448721998</v>
      </c>
      <c r="R16" s="125">
        <v>19.750227896620288</v>
      </c>
      <c r="S16" s="125">
        <v>19.921490794177547</v>
      </c>
      <c r="T16" s="125">
        <v>20.092752446806848</v>
      </c>
      <c r="U16" s="125">
        <v>20.264012887470333</v>
      </c>
      <c r="V16" s="125">
        <v>20.435272147976669</v>
      </c>
      <c r="W16" s="125">
        <v>20.606530259031086</v>
      </c>
      <c r="X16" s="125">
        <v>20.777805897043006</v>
      </c>
      <c r="Y16" s="125">
        <v>20.949080443802622</v>
      </c>
      <c r="Z16" s="125">
        <v>21.120353926984858</v>
      </c>
      <c r="AA16" s="125">
        <v>21.291626373336658</v>
      </c>
      <c r="AB16" s="125">
        <v>21.462897808715592</v>
      </c>
      <c r="AC16" s="125">
        <v>21.63416825812649</v>
      </c>
      <c r="AD16" s="125">
        <v>21.805437745756322</v>
      </c>
      <c r="AE16" s="125">
        <v>21.976706295007361</v>
      </c>
      <c r="AF16" s="125">
        <v>22.147973928528753</v>
      </c>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6"/>
    </row>
    <row r="17" spans="2:88" ht="51" x14ac:dyDescent="0.2">
      <c r="B17" s="100">
        <v>11</v>
      </c>
      <c r="C17" s="103" t="s">
        <v>203</v>
      </c>
      <c r="D17" s="55" t="s">
        <v>252</v>
      </c>
      <c r="E17" s="55" t="s">
        <v>205</v>
      </c>
      <c r="F17" s="55">
        <v>0</v>
      </c>
      <c r="H17" s="127">
        <v>0.45209136398303312</v>
      </c>
      <c r="I17" s="127">
        <v>0.46551390766572576</v>
      </c>
      <c r="J17" s="127">
        <v>0.47872153455526684</v>
      </c>
      <c r="K17" s="127">
        <v>0.49135997526340991</v>
      </c>
      <c r="L17" s="127">
        <v>0.50372080629350557</v>
      </c>
      <c r="M17" s="127">
        <v>0.51528615955256007</v>
      </c>
      <c r="N17" s="127">
        <v>0.52708535504474674</v>
      </c>
      <c r="O17" s="127">
        <v>0.53854099813566769</v>
      </c>
      <c r="P17" s="127">
        <v>0.54966499029565297</v>
      </c>
      <c r="Q17" s="127">
        <v>0.56046793940935868</v>
      </c>
      <c r="R17" s="127">
        <v>0.94336994157471588</v>
      </c>
      <c r="S17" s="127">
        <v>0.94382943783472206</v>
      </c>
      <c r="T17" s="127">
        <v>0.94428153414678717</v>
      </c>
      <c r="U17" s="127">
        <v>0.94472640792636975</v>
      </c>
      <c r="V17" s="127">
        <v>0.94516423095953583</v>
      </c>
      <c r="W17" s="127">
        <v>0.94559516962460344</v>
      </c>
      <c r="X17" s="127">
        <v>0.94601943093251506</v>
      </c>
      <c r="Y17" s="127">
        <v>0.94643712382774947</v>
      </c>
      <c r="Z17" s="127">
        <v>0.94684839974272583</v>
      </c>
      <c r="AA17" s="127">
        <v>0.94725340548822745</v>
      </c>
      <c r="AB17" s="127">
        <v>0.94765228342846786</v>
      </c>
      <c r="AC17" s="127">
        <v>0.94804517164825486</v>
      </c>
      <c r="AD17" s="127">
        <v>0.94843220411266549</v>
      </c>
      <c r="AE17" s="127">
        <v>0.94881351081962084</v>
      </c>
      <c r="AF17" s="127">
        <v>0.94918921794572642</v>
      </c>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row>
    <row r="18" spans="2:88" x14ac:dyDescent="0.2">
      <c r="C18" s="105"/>
      <c r="D18" s="58"/>
      <c r="E18" s="58"/>
      <c r="F18" s="105"/>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7"/>
    </row>
    <row r="19" spans="2:88" x14ac:dyDescent="0.2"/>
    <row r="20" spans="2:88" x14ac:dyDescent="0.2"/>
    <row r="21" spans="2:88" ht="15" x14ac:dyDescent="0.25">
      <c r="B21" s="61" t="s">
        <v>333</v>
      </c>
      <c r="C21" s="42"/>
    </row>
    <row r="22" spans="2:88" x14ac:dyDescent="0.2">
      <c r="B22" s="42"/>
      <c r="C22" s="42"/>
    </row>
    <row r="23" spans="2:88" x14ac:dyDescent="0.2">
      <c r="B23" s="62"/>
      <c r="C23" s="42" t="s">
        <v>334</v>
      </c>
    </row>
    <row r="24" spans="2:88" x14ac:dyDescent="0.2">
      <c r="B24" s="42"/>
      <c r="C24" s="42"/>
    </row>
    <row r="25" spans="2:88" x14ac:dyDescent="0.2">
      <c r="B25" s="63"/>
      <c r="C25" s="42" t="s">
        <v>335</v>
      </c>
    </row>
    <row r="26" spans="2:88" x14ac:dyDescent="0.2"/>
    <row r="27" spans="2:88" x14ac:dyDescent="0.2"/>
    <row r="28" spans="2:88" x14ac:dyDescent="0.2"/>
    <row r="29" spans="2:88" s="42" customFormat="1" ht="15" x14ac:dyDescent="0.25">
      <c r="B29" s="159" t="s">
        <v>341</v>
      </c>
      <c r="C29" s="160"/>
      <c r="D29" s="160"/>
      <c r="E29" s="160"/>
      <c r="F29" s="160"/>
      <c r="G29" s="160"/>
      <c r="H29" s="160"/>
      <c r="I29" s="161"/>
    </row>
    <row r="30" spans="2:88" x14ac:dyDescent="0.2"/>
    <row r="31" spans="2:88" s="23" customFormat="1" ht="13.5" x14ac:dyDescent="0.2">
      <c r="B31" s="97" t="s">
        <v>331</v>
      </c>
      <c r="C31" s="162" t="s">
        <v>329</v>
      </c>
      <c r="D31" s="162"/>
      <c r="E31" s="162"/>
      <c r="F31" s="162"/>
      <c r="G31" s="162"/>
      <c r="H31" s="162"/>
      <c r="I31" s="162"/>
    </row>
    <row r="32" spans="2:88" s="23" customFormat="1" ht="59.65" customHeight="1" x14ac:dyDescent="0.2">
      <c r="B32" s="73">
        <v>1</v>
      </c>
      <c r="C32" s="155" t="s">
        <v>232</v>
      </c>
      <c r="D32" s="142"/>
      <c r="E32" s="142"/>
      <c r="F32" s="142"/>
      <c r="G32" s="142"/>
      <c r="H32" s="142"/>
      <c r="I32" s="142"/>
    </row>
    <row r="33" spans="2:9" s="23" customFormat="1" ht="54" customHeight="1" x14ac:dyDescent="0.2">
      <c r="B33" s="73">
        <v>2</v>
      </c>
      <c r="C33" s="155" t="s">
        <v>234</v>
      </c>
      <c r="D33" s="142"/>
      <c r="E33" s="142"/>
      <c r="F33" s="142"/>
      <c r="G33" s="142"/>
      <c r="H33" s="142"/>
      <c r="I33" s="142"/>
    </row>
    <row r="34" spans="2:9" s="23" customFormat="1" ht="58.15" customHeight="1" x14ac:dyDescent="0.2">
      <c r="B34" s="73">
        <v>3</v>
      </c>
      <c r="C34" s="155" t="s">
        <v>236</v>
      </c>
      <c r="D34" s="142"/>
      <c r="E34" s="142"/>
      <c r="F34" s="142"/>
      <c r="G34" s="142"/>
      <c r="H34" s="142"/>
      <c r="I34" s="142"/>
    </row>
    <row r="35" spans="2:9" s="23" customFormat="1" ht="61.15" customHeight="1" x14ac:dyDescent="0.2">
      <c r="B35" s="73">
        <v>4</v>
      </c>
      <c r="C35" s="155" t="s">
        <v>239</v>
      </c>
      <c r="D35" s="142"/>
      <c r="E35" s="142"/>
      <c r="F35" s="142"/>
      <c r="G35" s="142"/>
      <c r="H35" s="142"/>
      <c r="I35" s="142"/>
    </row>
    <row r="36" spans="2:9" s="23" customFormat="1" ht="58.5" customHeight="1" x14ac:dyDescent="0.2">
      <c r="B36" s="73">
        <v>5</v>
      </c>
      <c r="C36" s="155" t="s">
        <v>241</v>
      </c>
      <c r="D36" s="142"/>
      <c r="E36" s="142"/>
      <c r="F36" s="142"/>
      <c r="G36" s="142"/>
      <c r="H36" s="142"/>
      <c r="I36" s="142"/>
    </row>
    <row r="37" spans="2:9" s="23" customFormat="1" ht="75.400000000000006" customHeight="1" x14ac:dyDescent="0.2">
      <c r="B37" s="73">
        <v>6</v>
      </c>
      <c r="C37" s="155" t="s">
        <v>243</v>
      </c>
      <c r="D37" s="142"/>
      <c r="E37" s="142"/>
      <c r="F37" s="142"/>
      <c r="G37" s="142"/>
      <c r="H37" s="142"/>
      <c r="I37" s="142"/>
    </row>
    <row r="38" spans="2:9" s="23" customFormat="1" ht="61.5" customHeight="1" x14ac:dyDescent="0.2">
      <c r="B38" s="73">
        <v>7</v>
      </c>
      <c r="C38" s="155" t="s">
        <v>245</v>
      </c>
      <c r="D38" s="142"/>
      <c r="E38" s="142"/>
      <c r="F38" s="142"/>
      <c r="G38" s="142"/>
      <c r="H38" s="142"/>
      <c r="I38" s="142"/>
    </row>
    <row r="39" spans="2:9" s="23" customFormat="1" ht="75.400000000000006" customHeight="1" x14ac:dyDescent="0.2">
      <c r="B39" s="73">
        <v>8</v>
      </c>
      <c r="C39" s="155" t="s">
        <v>247</v>
      </c>
      <c r="D39" s="142"/>
      <c r="E39" s="142"/>
      <c r="F39" s="142"/>
      <c r="G39" s="142"/>
      <c r="H39" s="142"/>
      <c r="I39" s="142"/>
    </row>
    <row r="40" spans="2:9" s="23" customFormat="1" ht="66" customHeight="1" x14ac:dyDescent="0.2">
      <c r="B40" s="73">
        <v>9</v>
      </c>
      <c r="C40" s="155" t="s">
        <v>249</v>
      </c>
      <c r="D40" s="142"/>
      <c r="E40" s="142"/>
      <c r="F40" s="142"/>
      <c r="G40" s="142"/>
      <c r="H40" s="142"/>
      <c r="I40" s="142"/>
    </row>
    <row r="41" spans="2:9" s="23" customFormat="1" ht="54.4" customHeight="1" x14ac:dyDescent="0.2">
      <c r="B41" s="73">
        <v>10</v>
      </c>
      <c r="C41" s="155" t="s">
        <v>251</v>
      </c>
      <c r="D41" s="142"/>
      <c r="E41" s="142"/>
      <c r="F41" s="142"/>
      <c r="G41" s="142"/>
      <c r="H41" s="142"/>
      <c r="I41" s="142"/>
    </row>
    <row r="42" spans="2:9" s="23" customFormat="1" ht="57.4" customHeight="1" x14ac:dyDescent="0.2">
      <c r="B42" s="73">
        <v>11</v>
      </c>
      <c r="C42" s="155" t="s">
        <v>253</v>
      </c>
      <c r="D42" s="142"/>
      <c r="E42" s="142"/>
      <c r="F42" s="142"/>
      <c r="G42" s="142"/>
      <c r="H42" s="142"/>
      <c r="I42" s="142"/>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nVbUaSmKq4d1vQI4353QZxC1hDYqQyvLt0JFrDmsIxl5I9P5Mb00YF+l9SBQIFnQLGS3/skaDWRUCPd995zsg==" saltValue="2dFS9gK7y3smaaLMNsA9DQ=="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E18" sqref="E18"/>
    </sheetView>
  </sheetViews>
  <sheetFormatPr defaultColWidth="0" defaultRowHeight="14.25" zeroHeight="1" x14ac:dyDescent="0.2"/>
  <cols>
    <col min="1" max="1" width="3" style="16" customWidth="1"/>
    <col min="2" max="2" width="4.125" style="16" customWidth="1"/>
    <col min="3" max="3" width="70.625" style="16" customWidth="1"/>
    <col min="4" max="4" width="16.625" style="16" customWidth="1"/>
    <col min="5" max="5" width="14.625" style="16" customWidth="1"/>
    <col min="6" max="6" width="5.625" style="16" customWidth="1"/>
    <col min="7" max="7" width="2.75" style="16" customWidth="1"/>
    <col min="8" max="109" width="8.75" style="16" customWidth="1"/>
    <col min="110" max="16384" width="8.75" style="16" hidden="1"/>
  </cols>
  <sheetData>
    <row r="1" spans="1:88" ht="22.5" customHeight="1" x14ac:dyDescent="0.2">
      <c r="A1" s="42"/>
      <c r="B1" s="180" t="s">
        <v>254</v>
      </c>
      <c r="C1" s="180"/>
      <c r="D1" s="180"/>
      <c r="E1" s="180"/>
      <c r="F1" s="180"/>
      <c r="G1" s="85"/>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row>
    <row r="2" spans="1:88" ht="15" thickBot="1" x14ac:dyDescent="0.25">
      <c r="A2" s="45"/>
      <c r="B2" s="45"/>
      <c r="C2" s="45"/>
      <c r="D2" s="45"/>
      <c r="E2" s="45"/>
      <c r="F2" s="45"/>
      <c r="G2" s="8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row>
    <row r="3" spans="1:88" ht="17.25" thickBot="1" x14ac:dyDescent="0.25">
      <c r="A3" s="45"/>
      <c r="B3" s="146" t="s">
        <v>2</v>
      </c>
      <c r="C3" s="147"/>
      <c r="D3" s="163" t="str">
        <f>'Cover sheet'!C5</f>
        <v>Hafren Dyfrdwy</v>
      </c>
      <c r="E3" s="164"/>
      <c r="F3" s="165"/>
      <c r="G3" s="9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row>
    <row r="4" spans="1:88" ht="17.25" thickBot="1" x14ac:dyDescent="0.25">
      <c r="A4" s="45"/>
      <c r="B4" s="146" t="s">
        <v>327</v>
      </c>
      <c r="C4" s="147"/>
      <c r="D4" s="163" t="str">
        <f>'Cover sheet'!C6</f>
        <v>Llandinam and Llanwrin</v>
      </c>
      <c r="E4" s="164"/>
      <c r="F4" s="165"/>
      <c r="G4" s="9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row>
    <row r="5" spans="1:88" ht="16.5" thickBot="1" x14ac:dyDescent="0.35">
      <c r="A5" s="45"/>
      <c r="B5" s="45"/>
      <c r="C5" s="49"/>
      <c r="D5" s="49"/>
      <c r="E5" s="45"/>
      <c r="F5" s="45"/>
      <c r="G5" s="98"/>
      <c r="H5" s="167" t="s">
        <v>56</v>
      </c>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58" t="s">
        <v>57</v>
      </c>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row>
    <row r="6" spans="1:88" ht="15" thickBot="1" x14ac:dyDescent="0.25">
      <c r="A6" s="42"/>
      <c r="B6" s="99" t="s">
        <v>331</v>
      </c>
      <c r="C6" s="50" t="s">
        <v>19</v>
      </c>
      <c r="D6" s="51" t="s">
        <v>20</v>
      </c>
      <c r="E6" s="51" t="s">
        <v>21</v>
      </c>
      <c r="F6" s="53" t="s">
        <v>330</v>
      </c>
      <c r="G6" s="98"/>
      <c r="H6" s="51" t="s">
        <v>58</v>
      </c>
      <c r="I6" s="51" t="s">
        <v>59</v>
      </c>
      <c r="J6" s="51" t="s">
        <v>60</v>
      </c>
      <c r="K6" s="51" t="s">
        <v>61</v>
      </c>
      <c r="L6" s="51" t="s">
        <v>62</v>
      </c>
      <c r="M6" s="51" t="s">
        <v>63</v>
      </c>
      <c r="N6" s="51" t="s">
        <v>64</v>
      </c>
      <c r="O6" s="51" t="s">
        <v>65</v>
      </c>
      <c r="P6" s="51" t="s">
        <v>66</v>
      </c>
      <c r="Q6" s="51" t="s">
        <v>67</v>
      </c>
      <c r="R6" s="51" t="s">
        <v>68</v>
      </c>
      <c r="S6" s="51" t="s">
        <v>69</v>
      </c>
      <c r="T6" s="51" t="s">
        <v>70</v>
      </c>
      <c r="U6" s="51" t="s">
        <v>71</v>
      </c>
      <c r="V6" s="51" t="s">
        <v>72</v>
      </c>
      <c r="W6" s="51" t="s">
        <v>73</v>
      </c>
      <c r="X6" s="51" t="s">
        <v>74</v>
      </c>
      <c r="Y6" s="51" t="s">
        <v>75</v>
      </c>
      <c r="Z6" s="51" t="s">
        <v>76</v>
      </c>
      <c r="AA6" s="51" t="s">
        <v>77</v>
      </c>
      <c r="AB6" s="51" t="s">
        <v>78</v>
      </c>
      <c r="AC6" s="51" t="s">
        <v>79</v>
      </c>
      <c r="AD6" s="51" t="s">
        <v>80</v>
      </c>
      <c r="AE6" s="51" t="s">
        <v>81</v>
      </c>
      <c r="AF6" s="51" t="s">
        <v>82</v>
      </c>
      <c r="AG6" s="51" t="s">
        <v>83</v>
      </c>
      <c r="AH6" s="51" t="s">
        <v>84</v>
      </c>
      <c r="AI6" s="51" t="s">
        <v>85</v>
      </c>
      <c r="AJ6" s="51" t="s">
        <v>86</v>
      </c>
      <c r="AK6" s="51" t="s">
        <v>87</v>
      </c>
      <c r="AL6" s="51" t="s">
        <v>88</v>
      </c>
      <c r="AM6" s="51" t="s">
        <v>89</v>
      </c>
      <c r="AN6" s="51" t="s">
        <v>90</v>
      </c>
      <c r="AO6" s="51" t="s">
        <v>91</v>
      </c>
      <c r="AP6" s="51" t="s">
        <v>92</v>
      </c>
      <c r="AQ6" s="51" t="s">
        <v>93</v>
      </c>
      <c r="AR6" s="51" t="s">
        <v>94</v>
      </c>
      <c r="AS6" s="51" t="s">
        <v>95</v>
      </c>
      <c r="AT6" s="51" t="s">
        <v>96</v>
      </c>
      <c r="AU6" s="51" t="s">
        <v>97</v>
      </c>
      <c r="AV6" s="51" t="s">
        <v>98</v>
      </c>
      <c r="AW6" s="51" t="s">
        <v>99</v>
      </c>
      <c r="AX6" s="51" t="s">
        <v>100</v>
      </c>
      <c r="AY6" s="51" t="s">
        <v>101</v>
      </c>
      <c r="AZ6" s="51" t="s">
        <v>102</v>
      </c>
      <c r="BA6" s="51" t="s">
        <v>103</v>
      </c>
      <c r="BB6" s="51" t="s">
        <v>104</v>
      </c>
      <c r="BC6" s="51" t="s">
        <v>105</v>
      </c>
      <c r="BD6" s="51" t="s">
        <v>106</v>
      </c>
      <c r="BE6" s="51" t="s">
        <v>107</v>
      </c>
      <c r="BF6" s="51" t="s">
        <v>108</v>
      </c>
      <c r="BG6" s="51" t="s">
        <v>109</v>
      </c>
      <c r="BH6" s="51" t="s">
        <v>110</v>
      </c>
      <c r="BI6" s="51" t="s">
        <v>111</v>
      </c>
      <c r="BJ6" s="51" t="s">
        <v>112</v>
      </c>
      <c r="BK6" s="51" t="s">
        <v>113</v>
      </c>
      <c r="BL6" s="51" t="s">
        <v>114</v>
      </c>
      <c r="BM6" s="51" t="s">
        <v>115</v>
      </c>
      <c r="BN6" s="51" t="s">
        <v>116</v>
      </c>
      <c r="BO6" s="51" t="s">
        <v>117</v>
      </c>
      <c r="BP6" s="51" t="s">
        <v>118</v>
      </c>
      <c r="BQ6" s="51" t="s">
        <v>119</v>
      </c>
      <c r="BR6" s="51" t="s">
        <v>120</v>
      </c>
      <c r="BS6" s="51" t="s">
        <v>121</v>
      </c>
      <c r="BT6" s="51" t="s">
        <v>122</v>
      </c>
      <c r="BU6" s="51" t="s">
        <v>123</v>
      </c>
      <c r="BV6" s="51" t="s">
        <v>124</v>
      </c>
      <c r="BW6" s="51" t="s">
        <v>125</v>
      </c>
      <c r="BX6" s="51" t="s">
        <v>126</v>
      </c>
      <c r="BY6" s="51" t="s">
        <v>127</v>
      </c>
      <c r="BZ6" s="51" t="s">
        <v>128</v>
      </c>
      <c r="CA6" s="51" t="s">
        <v>129</v>
      </c>
      <c r="CB6" s="51" t="s">
        <v>130</v>
      </c>
      <c r="CC6" s="51" t="s">
        <v>131</v>
      </c>
      <c r="CD6" s="51" t="s">
        <v>132</v>
      </c>
      <c r="CE6" s="51" t="s">
        <v>133</v>
      </c>
      <c r="CF6" s="51" t="s">
        <v>134</v>
      </c>
      <c r="CG6" s="51" t="s">
        <v>135</v>
      </c>
      <c r="CH6" s="51" t="s">
        <v>136</v>
      </c>
      <c r="CI6" s="51" t="s">
        <v>137</v>
      </c>
      <c r="CJ6" s="51" t="s">
        <v>138</v>
      </c>
    </row>
    <row r="7" spans="1:88" ht="51" x14ac:dyDescent="0.2">
      <c r="B7" s="100">
        <v>1</v>
      </c>
      <c r="C7" s="101" t="s">
        <v>208</v>
      </c>
      <c r="D7" s="88" t="s">
        <v>255</v>
      </c>
      <c r="E7" s="88" t="s">
        <v>45</v>
      </c>
      <c r="F7" s="88">
        <v>2</v>
      </c>
      <c r="H7" s="125">
        <v>13.599226975007642</v>
      </c>
      <c r="I7" s="125">
        <v>13.447894338236868</v>
      </c>
      <c r="J7" s="125">
        <v>13.293117791429539</v>
      </c>
      <c r="K7" s="125">
        <v>13.137501901740364</v>
      </c>
      <c r="L7" s="125">
        <v>12.970027482459791</v>
      </c>
      <c r="M7" s="125">
        <v>12.839023084729851</v>
      </c>
      <c r="N7" s="125">
        <v>12.699083871052332</v>
      </c>
      <c r="O7" s="125">
        <v>12.558928903587004</v>
      </c>
      <c r="P7" s="125">
        <v>12.409588202040084</v>
      </c>
      <c r="Q7" s="125">
        <v>12.279039212611385</v>
      </c>
      <c r="R7" s="125">
        <v>11.890101952811849</v>
      </c>
      <c r="S7" s="125">
        <v>11.766192871968855</v>
      </c>
      <c r="T7" s="125">
        <v>11.621146023829967</v>
      </c>
      <c r="U7" s="125">
        <v>11.511998026863267</v>
      </c>
      <c r="V7" s="125">
        <v>11.373853964555126</v>
      </c>
      <c r="W7" s="125">
        <v>11.292445046900035</v>
      </c>
      <c r="X7" s="125">
        <v>11.210280696260778</v>
      </c>
      <c r="Y7" s="125">
        <v>11.127378143023652</v>
      </c>
      <c r="Z7" s="125">
        <v>11.043672767464054</v>
      </c>
      <c r="AA7" s="125">
        <v>10.951613836110065</v>
      </c>
      <c r="AB7" s="125">
        <v>10.864355591098015</v>
      </c>
      <c r="AC7" s="125">
        <v>10.795698149399581</v>
      </c>
      <c r="AD7" s="125">
        <v>10.717558026273963</v>
      </c>
      <c r="AE7" s="125">
        <v>10.629738922199618</v>
      </c>
      <c r="AF7" s="125">
        <v>10.541330823465602</v>
      </c>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row>
    <row r="8" spans="1:88" ht="51" x14ac:dyDescent="0.2">
      <c r="B8" s="100">
        <f>B7+1</f>
        <v>2</v>
      </c>
      <c r="C8" s="103" t="s">
        <v>211</v>
      </c>
      <c r="D8" s="55" t="s">
        <v>257</v>
      </c>
      <c r="E8" s="55" t="s">
        <v>45</v>
      </c>
      <c r="F8" s="55">
        <v>2</v>
      </c>
      <c r="H8" s="125">
        <v>19.84</v>
      </c>
      <c r="I8" s="125">
        <v>19.84</v>
      </c>
      <c r="J8" s="125">
        <v>19.84</v>
      </c>
      <c r="K8" s="125">
        <v>19.84</v>
      </c>
      <c r="L8" s="125">
        <v>19.84</v>
      </c>
      <c r="M8" s="125">
        <v>19.84</v>
      </c>
      <c r="N8" s="125">
        <v>19.84</v>
      </c>
      <c r="O8" s="125">
        <v>19.84</v>
      </c>
      <c r="P8" s="125">
        <v>19.84</v>
      </c>
      <c r="Q8" s="125">
        <v>19.84</v>
      </c>
      <c r="R8" s="125">
        <v>19.84</v>
      </c>
      <c r="S8" s="125">
        <v>19.84</v>
      </c>
      <c r="T8" s="125">
        <v>19.84</v>
      </c>
      <c r="U8" s="125">
        <v>19.84</v>
      </c>
      <c r="V8" s="125">
        <v>19.84</v>
      </c>
      <c r="W8" s="125">
        <v>19.84</v>
      </c>
      <c r="X8" s="125">
        <v>19.84</v>
      </c>
      <c r="Y8" s="125">
        <v>19.84</v>
      </c>
      <c r="Z8" s="125">
        <v>19.84</v>
      </c>
      <c r="AA8" s="125">
        <v>19.84</v>
      </c>
      <c r="AB8" s="125">
        <v>19.84</v>
      </c>
      <c r="AC8" s="125">
        <v>19.84</v>
      </c>
      <c r="AD8" s="125">
        <v>19.84</v>
      </c>
      <c r="AE8" s="125">
        <v>19.84</v>
      </c>
      <c r="AF8" s="125">
        <v>19.84</v>
      </c>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row>
    <row r="9" spans="1:88" ht="51" x14ac:dyDescent="0.2">
      <c r="B9" s="100">
        <f t="shared" ref="B9:B11" si="0">B8+1</f>
        <v>3</v>
      </c>
      <c r="C9" s="103" t="s">
        <v>214</v>
      </c>
      <c r="D9" s="55" t="s">
        <v>259</v>
      </c>
      <c r="E9" s="55" t="s">
        <v>45</v>
      </c>
      <c r="F9" s="55">
        <v>2</v>
      </c>
      <c r="H9" s="125">
        <v>19.84</v>
      </c>
      <c r="I9" s="125">
        <v>19.84</v>
      </c>
      <c r="J9" s="125">
        <v>19.84</v>
      </c>
      <c r="K9" s="125">
        <v>19.84</v>
      </c>
      <c r="L9" s="125">
        <v>19.84</v>
      </c>
      <c r="M9" s="125">
        <v>19.84</v>
      </c>
      <c r="N9" s="125">
        <v>19.84</v>
      </c>
      <c r="O9" s="125">
        <v>19.84</v>
      </c>
      <c r="P9" s="125">
        <v>19.84</v>
      </c>
      <c r="Q9" s="125">
        <v>19.84</v>
      </c>
      <c r="R9" s="125">
        <v>19.84</v>
      </c>
      <c r="S9" s="125">
        <v>19.84</v>
      </c>
      <c r="T9" s="125">
        <v>19.84</v>
      </c>
      <c r="U9" s="125">
        <v>19.84</v>
      </c>
      <c r="V9" s="125">
        <v>19.84</v>
      </c>
      <c r="W9" s="125">
        <v>19.84</v>
      </c>
      <c r="X9" s="125">
        <v>19.84</v>
      </c>
      <c r="Y9" s="125">
        <v>19.84</v>
      </c>
      <c r="Z9" s="125">
        <v>19.84</v>
      </c>
      <c r="AA9" s="125">
        <v>19.84</v>
      </c>
      <c r="AB9" s="125">
        <v>19.84</v>
      </c>
      <c r="AC9" s="125">
        <v>19.84</v>
      </c>
      <c r="AD9" s="125">
        <v>19.84</v>
      </c>
      <c r="AE9" s="125">
        <v>19.84</v>
      </c>
      <c r="AF9" s="125">
        <v>19.84</v>
      </c>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row>
    <row r="10" spans="1:88" ht="51" x14ac:dyDescent="0.2">
      <c r="B10" s="100">
        <f t="shared" si="0"/>
        <v>4</v>
      </c>
      <c r="C10" s="103" t="s">
        <v>217</v>
      </c>
      <c r="D10" s="55" t="s">
        <v>261</v>
      </c>
      <c r="E10" s="55" t="s">
        <v>45</v>
      </c>
      <c r="F10" s="55">
        <v>2</v>
      </c>
      <c r="H10" s="125">
        <v>0.60254769773227501</v>
      </c>
      <c r="I10" s="125">
        <v>0.58774735327581995</v>
      </c>
      <c r="J10" s="125">
        <v>0.588720630329853</v>
      </c>
      <c r="K10" s="125">
        <v>0.57263091670321098</v>
      </c>
      <c r="L10" s="125">
        <v>0.574417382153663</v>
      </c>
      <c r="M10" s="125">
        <v>0.45792472392151501</v>
      </c>
      <c r="N10" s="125">
        <v>0.43899261960841202</v>
      </c>
      <c r="O10" s="125">
        <v>0.454030470646687</v>
      </c>
      <c r="P10" s="125">
        <v>0.45741890046485001</v>
      </c>
      <c r="Q10" s="125">
        <v>0.44664504207767203</v>
      </c>
      <c r="R10" s="125">
        <v>0.454584150542786</v>
      </c>
      <c r="S10" s="125">
        <v>0.45567878235835202</v>
      </c>
      <c r="T10" s="125">
        <v>0.45847913601422302</v>
      </c>
      <c r="U10" s="125">
        <v>0.469032517365774</v>
      </c>
      <c r="V10" s="125">
        <v>0.45985788476449901</v>
      </c>
      <c r="W10" s="125">
        <v>0.47086839842809802</v>
      </c>
      <c r="X10" s="125">
        <v>0.46504929555087798</v>
      </c>
      <c r="Y10" s="125">
        <v>0.47669050971155003</v>
      </c>
      <c r="Z10" s="125">
        <v>0.48262253714268599</v>
      </c>
      <c r="AA10" s="125">
        <v>0.49801608939561998</v>
      </c>
      <c r="AB10" s="125">
        <v>0.480159699870643</v>
      </c>
      <c r="AC10" s="125">
        <v>0.49460192493815203</v>
      </c>
      <c r="AD10" s="125">
        <v>0.50451619728082098</v>
      </c>
      <c r="AE10" s="125">
        <v>0.529098044728051</v>
      </c>
      <c r="AF10" s="125">
        <v>0.51707710698504905</v>
      </c>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row>
    <row r="11" spans="1:88" ht="51" x14ac:dyDescent="0.2">
      <c r="B11" s="100">
        <f t="shared" si="0"/>
        <v>5</v>
      </c>
      <c r="C11" s="103" t="s">
        <v>220</v>
      </c>
      <c r="D11" s="55" t="s">
        <v>262</v>
      </c>
      <c r="E11" s="55" t="s">
        <v>45</v>
      </c>
      <c r="F11" s="55">
        <v>2</v>
      </c>
      <c r="H11" s="128">
        <v>5.6382253272600824</v>
      </c>
      <c r="I11" s="128">
        <v>5.8043583084873127</v>
      </c>
      <c r="J11" s="128">
        <v>5.9581615782406079</v>
      </c>
      <c r="K11" s="128">
        <v>6.1298671815564241</v>
      </c>
      <c r="L11" s="128">
        <v>6.2955551353865458</v>
      </c>
      <c r="M11" s="128">
        <v>6.5430521913486341</v>
      </c>
      <c r="N11" s="128">
        <v>6.7019235093392551</v>
      </c>
      <c r="O11" s="128">
        <v>6.8270406257663083</v>
      </c>
      <c r="P11" s="128">
        <v>6.9729928974950663</v>
      </c>
      <c r="Q11" s="128">
        <v>7.1143157453109422</v>
      </c>
      <c r="R11" s="128">
        <v>7.4953138966453654</v>
      </c>
      <c r="S11" s="128">
        <v>7.6181283456727931</v>
      </c>
      <c r="T11" s="128">
        <v>7.7603748401558104</v>
      </c>
      <c r="U11" s="128">
        <v>7.8589694557709588</v>
      </c>
      <c r="V11" s="128">
        <v>8.0062881506803745</v>
      </c>
      <c r="W11" s="128">
        <v>8.0766865546718662</v>
      </c>
      <c r="X11" s="128">
        <v>8.1646700081883434</v>
      </c>
      <c r="Y11" s="128">
        <v>8.2359313472647973</v>
      </c>
      <c r="Z11" s="128">
        <v>8.313704695393259</v>
      </c>
      <c r="AA11" s="128">
        <v>8.3903700744943155</v>
      </c>
      <c r="AB11" s="128">
        <v>8.4954847090313415</v>
      </c>
      <c r="AC11" s="128">
        <v>8.5496999256622672</v>
      </c>
      <c r="AD11" s="128">
        <v>8.6179257764452153</v>
      </c>
      <c r="AE11" s="128">
        <v>8.6811630330723304</v>
      </c>
      <c r="AF11" s="128">
        <v>8.7815920695493492</v>
      </c>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row>
    <row r="12" spans="1:88" x14ac:dyDescent="0.2"/>
    <row r="13" spans="1:88" x14ac:dyDescent="0.2"/>
    <row r="14" spans="1:88" x14ac:dyDescent="0.2"/>
    <row r="15" spans="1:88" ht="15" x14ac:dyDescent="0.25">
      <c r="B15" s="61" t="s">
        <v>333</v>
      </c>
      <c r="C15" s="42"/>
    </row>
    <row r="16" spans="1:88" x14ac:dyDescent="0.2">
      <c r="B16" s="42"/>
      <c r="C16" s="42"/>
    </row>
    <row r="17" spans="2:9" x14ac:dyDescent="0.2">
      <c r="B17" s="62"/>
      <c r="C17" s="42" t="s">
        <v>334</v>
      </c>
    </row>
    <row r="18" spans="2:9" x14ac:dyDescent="0.2">
      <c r="B18" s="42"/>
      <c r="C18" s="42"/>
    </row>
    <row r="19" spans="2:9" x14ac:dyDescent="0.2">
      <c r="B19" s="63"/>
      <c r="C19" s="42" t="s">
        <v>335</v>
      </c>
    </row>
    <row r="20" spans="2:9" x14ac:dyDescent="0.2"/>
    <row r="21" spans="2:9" x14ac:dyDescent="0.2"/>
    <row r="22" spans="2:9" x14ac:dyDescent="0.2"/>
    <row r="23" spans="2:9" s="42" customFormat="1" ht="15" x14ac:dyDescent="0.25">
      <c r="B23" s="159" t="s">
        <v>343</v>
      </c>
      <c r="C23" s="160"/>
      <c r="D23" s="160"/>
      <c r="E23" s="160"/>
      <c r="F23" s="160"/>
      <c r="G23" s="160"/>
      <c r="H23" s="160"/>
      <c r="I23" s="161"/>
    </row>
    <row r="24" spans="2:9" x14ac:dyDescent="0.2"/>
    <row r="25" spans="2:9" s="23" customFormat="1" ht="13.5" x14ac:dyDescent="0.2">
      <c r="B25" s="97" t="s">
        <v>331</v>
      </c>
      <c r="C25" s="162" t="s">
        <v>329</v>
      </c>
      <c r="D25" s="162"/>
      <c r="E25" s="162"/>
      <c r="F25" s="162"/>
      <c r="G25" s="162"/>
      <c r="H25" s="162"/>
      <c r="I25" s="162"/>
    </row>
    <row r="26" spans="2:9" s="23" customFormat="1" ht="76.900000000000006" customHeight="1" x14ac:dyDescent="0.2">
      <c r="B26" s="73">
        <v>1</v>
      </c>
      <c r="C26" s="155" t="s">
        <v>256</v>
      </c>
      <c r="D26" s="142"/>
      <c r="E26" s="142"/>
      <c r="F26" s="142"/>
      <c r="G26" s="142"/>
      <c r="H26" s="142"/>
      <c r="I26" s="142"/>
    </row>
    <row r="27" spans="2:9" s="23" customFormat="1" ht="54" customHeight="1" x14ac:dyDescent="0.2">
      <c r="B27" s="73">
        <v>2</v>
      </c>
      <c r="C27" s="155" t="s">
        <v>258</v>
      </c>
      <c r="D27" s="142"/>
      <c r="E27" s="142"/>
      <c r="F27" s="142"/>
      <c r="G27" s="142"/>
      <c r="H27" s="142"/>
      <c r="I27" s="142"/>
    </row>
    <row r="28" spans="2:9" s="23" customFormat="1" ht="58.15" customHeight="1" x14ac:dyDescent="0.2">
      <c r="B28" s="73">
        <v>3</v>
      </c>
      <c r="C28" s="155" t="s">
        <v>260</v>
      </c>
      <c r="D28" s="142"/>
      <c r="E28" s="142"/>
      <c r="F28" s="142"/>
      <c r="G28" s="142"/>
      <c r="H28" s="142"/>
      <c r="I28" s="142"/>
    </row>
    <row r="29" spans="2:9" s="23" customFormat="1" ht="61.15" customHeight="1" x14ac:dyDescent="0.2">
      <c r="B29" s="73">
        <v>4</v>
      </c>
      <c r="C29" s="155" t="s">
        <v>219</v>
      </c>
      <c r="D29" s="142"/>
      <c r="E29" s="142"/>
      <c r="F29" s="142"/>
      <c r="G29" s="142"/>
      <c r="H29" s="142"/>
      <c r="I29" s="142"/>
    </row>
    <row r="30" spans="2:9" s="23" customFormat="1" ht="58.5" customHeight="1" x14ac:dyDescent="0.2">
      <c r="B30" s="73">
        <v>5</v>
      </c>
      <c r="C30" s="155" t="s">
        <v>263</v>
      </c>
      <c r="D30" s="142"/>
      <c r="E30" s="142"/>
      <c r="F30" s="142"/>
      <c r="G30" s="142"/>
      <c r="H30" s="142"/>
      <c r="I30" s="142"/>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4Ocg4egxkPExUpSKPc0DOeFqTPv1aw9eX5zY3pVreyJiADtCVJ2B5Gcv5OS6lqU06l3t5wBz4XiDeURXfcDdiQ==" saltValue="ITzaGKjvGTrJqmdtxNtv2A=="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HD</Company>
    <Stage xmlns="3d2cf0cd-f524-4152-8aab-4099e63f8139">Final WRMP</Stage>
    <Sensitivity xmlns="3d2cf0cd-f524-4152-8aab-4099e63f8139">Public</Sensitiv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3d2cf0cd-f524-4152-8aab-4099e63f813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FD4EB04-1371-4562-918A-D383DEB29B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2019-11-04T19:52:32Z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10600</vt:r8>
  </property>
</Properties>
</file>