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trategy &amp; Regulation\Asset Strategy\230 Water Resources\236 Direct Procurement\BAF\"/>
    </mc:Choice>
  </mc:AlternateContent>
  <bookViews>
    <workbookView xWindow="0" yWindow="0" windowWidth="25410" windowHeight="11310"/>
  </bookViews>
  <sheets>
    <sheet name="Pre-qualification Form" sheetId="5" r:id="rId1"/>
    <sheet name="Bid Application Form" sheetId="1" r:id="rId2"/>
    <sheet name="Complaint Form" sheetId="4" r:id="rId3"/>
    <sheet name="Dropdown" sheetId="2" state="hidden" r:id="rId4"/>
  </sheets>
  <externalReferences>
    <externalReference r:id="rId5"/>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7" i="1" l="1"/>
  <c r="L75" i="1"/>
  <c r="L54" i="1"/>
  <c r="L47" i="1"/>
  <c r="G28" i="1"/>
  <c r="G27" i="1"/>
  <c r="G26" i="1"/>
  <c r="L14" i="1"/>
  <c r="C24" i="5"/>
  <c r="C17" i="5"/>
  <c r="E17" i="5" s="1"/>
  <c r="C16" i="5"/>
  <c r="E16" i="5" s="1"/>
  <c r="E18" i="5" s="1"/>
  <c r="C26" i="5" l="1"/>
  <c r="D26" i="5"/>
  <c r="L83" i="1" s="1"/>
</calcChain>
</file>

<file path=xl/sharedStrings.xml><?xml version="1.0" encoding="utf-8"?>
<sst xmlns="http://schemas.openxmlformats.org/spreadsheetml/2006/main" count="440" uniqueCount="224">
  <si>
    <t>Scheme name</t>
  </si>
  <si>
    <t>Option type</t>
  </si>
  <si>
    <t>Location of scheme</t>
  </si>
  <si>
    <t>Background</t>
  </si>
  <si>
    <t>Scheme summary</t>
  </si>
  <si>
    <t>Scheme sub-options (if applicable)</t>
  </si>
  <si>
    <t>Constraints</t>
  </si>
  <si>
    <t>Indicative water resources yield (Ml/d)</t>
  </si>
  <si>
    <t>Scheme concept</t>
  </si>
  <si>
    <t>Supply-side</t>
  </si>
  <si>
    <t>Demand-side</t>
  </si>
  <si>
    <t>Llandinam and Llanwrin</t>
  </si>
  <si>
    <t>Overview</t>
  </si>
  <si>
    <t>1.0</t>
  </si>
  <si>
    <t>Text</t>
  </si>
  <si>
    <t>If supply-side, type of water</t>
  </si>
  <si>
    <t>Raw</t>
  </si>
  <si>
    <t>Part-treated</t>
  </si>
  <si>
    <t>Potable</t>
  </si>
  <si>
    <t>Environmental considerations</t>
  </si>
  <si>
    <t>Carbon emissions during operations (indicative)</t>
  </si>
  <si>
    <t>Water Framework Directive - No deterioration</t>
  </si>
  <si>
    <t>Yes</t>
  </si>
  <si>
    <t>No</t>
  </si>
  <si>
    <t>Not investigated</t>
  </si>
  <si>
    <t>Restoring Sustainable Abstraction</t>
  </si>
  <si>
    <t>Not presently - planned for the future</t>
  </si>
  <si>
    <t>No - plan to calculate</t>
  </si>
  <si>
    <t>Financials</t>
  </si>
  <si>
    <t>Additional information</t>
  </si>
  <si>
    <t>Is the scheme likely to be acceptable to local (non-statutory) stakeholder groups, subject to reasonable mitigation?</t>
  </si>
  <si>
    <t>Assumed contract length</t>
  </si>
  <si>
    <t>Date (MM/YYYY)</t>
  </si>
  <si>
    <t>2.1</t>
  </si>
  <si>
    <t>2.2</t>
  </si>
  <si>
    <t>2.3</t>
  </si>
  <si>
    <t>2.4</t>
  </si>
  <si>
    <t>2.5</t>
  </si>
  <si>
    <t>3.1</t>
  </si>
  <si>
    <t>3.2</t>
  </si>
  <si>
    <t>3.3</t>
  </si>
  <si>
    <t>3.4</t>
  </si>
  <si>
    <t>5.1</t>
  </si>
  <si>
    <t>5.2</t>
  </si>
  <si>
    <t>5.3</t>
  </si>
  <si>
    <t>4.1</t>
  </si>
  <si>
    <t>4.2</t>
  </si>
  <si>
    <t>Will the option have a moderate to high likelihood of providing the stated supply/demand benefit to the water resource zone(s)?</t>
  </si>
  <si>
    <t>Designated sites</t>
  </si>
  <si>
    <t>Unknown at this time</t>
  </si>
  <si>
    <t>Flood risk assessment (if augmenting a water body)</t>
  </si>
  <si>
    <t>3.6</t>
  </si>
  <si>
    <t>3.7</t>
  </si>
  <si>
    <t>COLOUR LEGEND</t>
  </si>
  <si>
    <t>Optional Response</t>
  </si>
  <si>
    <t>Mandatory Response</t>
  </si>
  <si>
    <t>Section / Heading title</t>
  </si>
  <si>
    <t>Questionnaire Information</t>
  </si>
  <si>
    <t>File submission</t>
  </si>
  <si>
    <t>Guidance</t>
  </si>
  <si>
    <t>Mandatory completion</t>
  </si>
  <si>
    <t>**** All participants must complete this questionnaire ****</t>
  </si>
  <si>
    <t>File attachments</t>
  </si>
  <si>
    <t>Question</t>
  </si>
  <si>
    <t>Description</t>
  </si>
  <si>
    <t>Type of Response</t>
  </si>
  <si>
    <t>Response Guide</t>
  </si>
  <si>
    <t>Response</t>
  </si>
  <si>
    <t xml:space="preserve">Confirm that you have read:
•Company bid assessment framework document
•Water resources market information </t>
  </si>
  <si>
    <t>Yes/No Value</t>
  </si>
  <si>
    <t>Select one of the Options listed in the drop down menu on the bottom right of the response box</t>
  </si>
  <si>
    <t>Section scoring</t>
  </si>
  <si>
    <t>All questions in this section are for information only</t>
  </si>
  <si>
    <t>2</t>
  </si>
  <si>
    <t>2.2.1</t>
  </si>
  <si>
    <t>Enter plain text</t>
  </si>
  <si>
    <t>Provide the name of the proposed scheme</t>
  </si>
  <si>
    <t>Is the proposed scheme a supply-side or demand-side solution?</t>
  </si>
  <si>
    <t>Options List</t>
  </si>
  <si>
    <t>What type of water will the proposed scheme deliver?</t>
  </si>
  <si>
    <t>Water resource zone(s) (WRZ)</t>
  </si>
  <si>
    <t>Which WRZ(s) will benefit from the proposed scheme?</t>
  </si>
  <si>
    <t>Benefit</t>
  </si>
  <si>
    <t>Text and value</t>
  </si>
  <si>
    <t>Provide the grid reference for the proposed scheme</t>
  </si>
  <si>
    <t>Coordinates</t>
  </si>
  <si>
    <t>Use British National Grid coordinates</t>
  </si>
  <si>
    <t>3</t>
  </si>
  <si>
    <t>Value</t>
  </si>
  <si>
    <t>Total scheme yield (Ml/d)</t>
  </si>
  <si>
    <t>•What is the indicative water resources yield of the scheme (if supply-side)?
•What is the indicative deployable output benefit (if demand-side)?</t>
  </si>
  <si>
    <t>4</t>
  </si>
  <si>
    <t>4.1.1</t>
  </si>
  <si>
    <t>4.2.1</t>
  </si>
  <si>
    <t>4.4</t>
  </si>
  <si>
    <t>4.4.1</t>
  </si>
  <si>
    <t>4.5</t>
  </si>
  <si>
    <t>4.5.1</t>
  </si>
  <si>
    <t>4.6</t>
  </si>
  <si>
    <t>4.6.1</t>
  </si>
  <si>
    <t>4.7</t>
  </si>
  <si>
    <t>4.7.1</t>
  </si>
  <si>
    <t>Evidence / reasons for answer</t>
  </si>
  <si>
    <t>Have you undertaken an INNS transfer risk assessment for the proposed scheme?</t>
  </si>
  <si>
    <t>If "yes", what are the results?</t>
  </si>
  <si>
    <t>Attachment</t>
  </si>
  <si>
    <t>The applicable attachment must be uploaded</t>
  </si>
  <si>
    <t>Have the carbon emissions generated during scheme operation been calculated?</t>
  </si>
  <si>
    <t>5</t>
  </si>
  <si>
    <t>Over what contract duration is the scheme pricing based on?</t>
  </si>
  <si>
    <t>Contract duration (years)</t>
  </si>
  <si>
    <t>Fixed charge (£)</t>
  </si>
  <si>
    <t>6</t>
  </si>
  <si>
    <t>Acceptability - local</t>
  </si>
  <si>
    <t>6.1</t>
  </si>
  <si>
    <t>6.1.1</t>
  </si>
  <si>
    <t>6.4</t>
  </si>
  <si>
    <t>6.4.1</t>
  </si>
  <si>
    <t>6.5</t>
  </si>
  <si>
    <t>6.5.1</t>
  </si>
  <si>
    <t>Questions in this section are a mixture of pass/fail and information-only</t>
  </si>
  <si>
    <t>SW - High hydrological regime</t>
  </si>
  <si>
    <t>SW - Water available for licensing</t>
  </si>
  <si>
    <t>SW - Restricted water available for licensing</t>
  </si>
  <si>
    <t>SW - Water not available for licensing</t>
  </si>
  <si>
    <t>SW - HMWBs (and/or discharge rich water bodies)</t>
  </si>
  <si>
    <t>GW - Water available for licensing</t>
  </si>
  <si>
    <t>GW - restricted water available for licensing</t>
  </si>
  <si>
    <t>GW - Water not available for licensing</t>
  </si>
  <si>
    <t>(Only applicable if the scheme augments a body of water)
Has a flood risk assessment been carried out?</t>
  </si>
  <si>
    <t>Not applicable</t>
  </si>
  <si>
    <r>
      <t>Variable charge (£/m</t>
    </r>
    <r>
      <rPr>
        <vertAlign val="superscript"/>
        <sz val="11"/>
        <rFont val="Calibri"/>
        <family val="2"/>
        <scheme val="minor"/>
      </rPr>
      <t>3</t>
    </r>
    <r>
      <rPr>
        <sz val="11"/>
        <rFont val="Calibri"/>
        <family val="2"/>
        <scheme val="minor"/>
      </rPr>
      <t>)</t>
    </r>
  </si>
  <si>
    <t>List any variations of the scheme (if applicable), including changes to yield.</t>
  </si>
  <si>
    <t>Benefit likelihood</t>
  </si>
  <si>
    <t>Scoring</t>
  </si>
  <si>
    <t>Score</t>
  </si>
  <si>
    <t>Pass/fail</t>
  </si>
  <si>
    <t>Information only</t>
  </si>
  <si>
    <t>Provide a high-level summary of the scheme.</t>
  </si>
  <si>
    <t>CAMS</t>
  </si>
  <si>
    <t>Is the proposed scheme subject to any RSA implementation measures during AMP7 (2020-2025)?</t>
  </si>
  <si>
    <t xml:space="preserve">Will operating this scheme result in a deterioration of the source waterbody? </t>
  </si>
  <si>
    <t>1.1</t>
  </si>
  <si>
    <t>Bid assessment framework and market information</t>
  </si>
  <si>
    <t>Input the benefit for the corresponding WRZ(s) (Ml/d)</t>
  </si>
  <si>
    <t>Indicative fixed charge</t>
  </si>
  <si>
    <t>Indicative variable charge</t>
  </si>
  <si>
    <t>State the forecast benefit to each WRZ in mega litres per day (Ml/d)</t>
  </si>
  <si>
    <t>List the constraints (if any):
•Operational
•Regulatory (e.g. abstraction licence)
•Environmental
•Availability (e.g. winter only)</t>
  </si>
  <si>
    <t>3.5</t>
  </si>
  <si>
    <t>Water quality</t>
  </si>
  <si>
    <t>Provide any information you have relating to water quality</t>
  </si>
  <si>
    <t>Earliest time scheme available</t>
  </si>
  <si>
    <t>Indicatively, what is the earliest date this scheme could contribute to our supply/demand balance?</t>
  </si>
  <si>
    <t>Will commissioning and operating the proposed scheme result in a material increased risk of deteriorating European and nationally designated sites that are water dependant?
Designated sites including (but not limited to) RAMSARSs, SACs, SPA, SSSIs.</t>
  </si>
  <si>
    <t>Inter-catchment water transfer</t>
  </si>
  <si>
    <t>Does the scheme involve transfering water between catchments?</t>
  </si>
  <si>
    <t>Invasive non-native species (INNS) - if inter-catchment water transfer</t>
  </si>
  <si>
    <t>One-off capital charge</t>
  </si>
  <si>
    <t>Does this scheme require a one-off capital charge to be paid (e.g. for enabling infrastructure to be comissioned)?</t>
  </si>
  <si>
    <t>5.2.1</t>
  </si>
  <si>
    <t>If "yes" what is the indicative charge?</t>
  </si>
  <si>
    <t>One-off charge (£)</t>
  </si>
  <si>
    <t>What is the indicative fixed annual charge?</t>
  </si>
  <si>
    <t>What is the indicative variable charge for utilising the scheme?</t>
  </si>
  <si>
    <t xml:space="preserve">Questions requesting a response as a file attachment will only accept a single file. If you need to attach multiple files, create a  zip file containing the documents and upload it. </t>
  </si>
  <si>
    <t>Score 1 to 100</t>
  </si>
  <si>
    <t>Company turnover (£)</t>
  </si>
  <si>
    <t>Weighting</t>
  </si>
  <si>
    <t>Weighted Score</t>
  </si>
  <si>
    <t>D and B failure score (out of 100)</t>
  </si>
  <si>
    <t>D and B delinquency score (out of 100)</t>
  </si>
  <si>
    <t>Pass criteria - Weighted Score</t>
  </si>
  <si>
    <t>Risk</t>
  </si>
  <si>
    <t>Pass</t>
  </si>
  <si>
    <t>Fail</t>
  </si>
  <si>
    <t>D&amp;B scores</t>
  </si>
  <si>
    <t>Total</t>
  </si>
  <si>
    <t>All questions in this section are for information only. The responses to questions 5.4 to 5.6 will be used to determine company financial stability.</t>
  </si>
  <si>
    <t>Company meets turnover requirement</t>
  </si>
  <si>
    <t>Financial assessment</t>
  </si>
  <si>
    <t>High</t>
  </si>
  <si>
    <t>Will operating the scheme cause the catchment to become over-abstracted?</t>
  </si>
  <si>
    <t>Wrexham</t>
  </si>
  <si>
    <t>Llanfyllin</t>
  </si>
  <si>
    <t>Saltney</t>
  </si>
  <si>
    <t>Organisation details</t>
  </si>
  <si>
    <t>Name of Organsiation</t>
  </si>
  <si>
    <t>Contact name</t>
  </si>
  <si>
    <t>Contact email</t>
  </si>
  <si>
    <t>Contact telephone</t>
  </si>
  <si>
    <t>Complaint Details</t>
  </si>
  <si>
    <t>Date of Complaint</t>
  </si>
  <si>
    <t>Section of process relating to the complaint</t>
  </si>
  <si>
    <t>Pre-qualification / Bid Application</t>
  </si>
  <si>
    <t>Nature of the complaint</t>
  </si>
  <si>
    <t>Detail of the complaint</t>
  </si>
  <si>
    <t>Resolution sought</t>
  </si>
  <si>
    <t>Calculation</t>
  </si>
  <si>
    <t>Financial information to illustrate financial viability</t>
  </si>
  <si>
    <r>
      <rPr>
        <b/>
        <u/>
        <sz val="11"/>
        <color theme="1"/>
        <rFont val="Calibri"/>
        <family val="2"/>
        <scheme val="minor"/>
      </rPr>
      <t>Dun &amp; Bradstreet failure score</t>
    </r>
    <r>
      <rPr>
        <b/>
        <sz val="11"/>
        <color theme="1"/>
        <rFont val="Calibri"/>
        <family val="2"/>
        <scheme val="minor"/>
      </rPr>
      <t>.</t>
    </r>
    <r>
      <rPr>
        <sz val="11"/>
        <color theme="1"/>
        <rFont val="Calibri"/>
        <family val="2"/>
        <scheme val="minor"/>
      </rPr>
      <t xml:space="preserve"> The D&amp;B failure score is a predictive indicator of business insolvencies. The higher the score, the more healthy the company's status and the less likelihood that the company might cease its activities within the coming 12 months.</t>
    </r>
  </si>
  <si>
    <r>
      <rPr>
        <b/>
        <u/>
        <sz val="11"/>
        <color theme="1"/>
        <rFont val="Calibri"/>
        <family val="2"/>
        <scheme val="minor"/>
      </rPr>
      <t>Dun &amp; Bradstreet delinquency score</t>
    </r>
    <r>
      <rPr>
        <sz val="11"/>
        <color theme="1"/>
        <rFont val="Calibri"/>
        <family val="2"/>
        <scheme val="minor"/>
      </rPr>
      <t>. The D&amp;B delinquency score is a predictive indicator that an organisation will pay its bills in a severely delinquent manner over the next 12 months. The higher the score, the higher the liklihood the company will pay its bills on time.</t>
    </r>
  </si>
  <si>
    <r>
      <rPr>
        <b/>
        <u/>
        <sz val="11"/>
        <color theme="1"/>
        <rFont val="Calibri"/>
        <family val="2"/>
        <scheme val="minor"/>
      </rPr>
      <t>Company turnover.</t>
    </r>
    <r>
      <rPr>
        <sz val="11"/>
        <color theme="1"/>
        <rFont val="Calibri"/>
        <family val="2"/>
        <scheme val="minor"/>
      </rPr>
      <t xml:space="preserve"> The most recent financial year's company turnover (include that of Group if appropriate)</t>
    </r>
  </si>
  <si>
    <t xml:space="preserve">Indicative fixed annual charge of proposed scheme </t>
  </si>
  <si>
    <t>50+</t>
  </si>
  <si>
    <t>&lt;50</t>
  </si>
  <si>
    <t>Evidence of Health and Safety policy</t>
  </si>
  <si>
    <t>Assessment of Health and Safety Policy to best practice</t>
  </si>
  <si>
    <t>The applicable attachment must be emailed</t>
  </si>
  <si>
    <t xml:space="preserve">Pass criteria </t>
  </si>
  <si>
    <t>Does the organisation have a working policy ?</t>
  </si>
  <si>
    <t>Outcome of assessment</t>
  </si>
  <si>
    <t>Evidence of current Environment Policy</t>
  </si>
  <si>
    <t>Assessment of Environment Policy to best practice</t>
  </si>
  <si>
    <t>Evidence of technical capability and track record</t>
  </si>
  <si>
    <t>Assessment of track record</t>
  </si>
  <si>
    <t>Has the organisation worked in similar  areas previously?</t>
  </si>
  <si>
    <t>Bid application - strategic solutions</t>
  </si>
  <si>
    <t/>
  </si>
  <si>
    <t>Note</t>
  </si>
  <si>
    <t>Note Details</t>
  </si>
  <si>
    <t>Background to scheme and interactions with Hafren Dyfrdwy to date</t>
  </si>
  <si>
    <t>Earliest date scheme could be available to Hafren Dyfrdwy</t>
  </si>
  <si>
    <t>Complaint or general enquiry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</si>
</sst>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11"/>
      <color rgb="FFFF0000"/>
      <name val="Calibri"/>
      <family val="2"/>
      <scheme val="minor"/>
    </font>
    <font>
      <sz val="11"/>
      <color indexed="8"/>
      <name val="Calibri"/>
      <family val="2"/>
      <scheme val="minor"/>
    </font>
    <font>
      <b/>
      <sz val="11"/>
      <name val="Calibri"/>
      <family val="2"/>
      <scheme val="minor"/>
    </font>
    <font>
      <sz val="11"/>
      <name val="Calibri"/>
      <family val="2"/>
      <scheme val="minor"/>
    </font>
    <font>
      <vertAlign val="superscript"/>
      <sz val="11"/>
      <name val="Calibri"/>
      <family val="2"/>
      <scheme val="minor"/>
    </font>
    <font>
      <b/>
      <sz val="11"/>
      <color theme="1"/>
      <name val="Calibri"/>
      <family val="2"/>
      <scheme val="minor"/>
    </font>
    <font>
      <b/>
      <sz val="16"/>
      <color theme="1"/>
      <name val="Calibri"/>
      <family val="2"/>
      <scheme val="minor"/>
    </font>
    <font>
      <b/>
      <sz val="16"/>
      <color rgb="FFFF0000"/>
      <name val="Calibri"/>
      <family val="2"/>
      <scheme val="minor"/>
    </font>
    <font>
      <b/>
      <sz val="11"/>
      <color rgb="FF3D3F44"/>
      <name val="Calibri"/>
      <family val="2"/>
      <scheme val="minor"/>
    </font>
    <font>
      <b/>
      <u/>
      <sz val="11"/>
      <color theme="1"/>
      <name val="Calibri"/>
      <family val="2"/>
      <scheme val="minor"/>
    </font>
    <font>
      <sz val="11"/>
      <color rgb="FF555559"/>
      <name val="Calibri"/>
      <family val="2"/>
      <scheme val="minor"/>
    </font>
    <font>
      <b/>
      <i/>
      <sz val="11"/>
      <color theme="1"/>
      <name val="Calibri"/>
      <family val="2"/>
      <scheme val="minor"/>
    </font>
    <font>
      <i/>
      <sz val="11"/>
      <color theme="1"/>
      <name val="Calibri"/>
      <family val="2"/>
      <scheme val="minor"/>
    </font>
    <font>
      <sz val="11"/>
      <color rgb="FF3D3F44"/>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
      <patternFill patternType="solid">
        <fgColor theme="7"/>
        <bgColor indexed="64"/>
      </patternFill>
    </fill>
    <fill>
      <patternFill patternType="solid">
        <fgColor theme="9"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2" fillId="0" borderId="0"/>
  </cellStyleXfs>
  <cellXfs count="187">
    <xf numFmtId="0" fontId="0" fillId="0" borderId="0" xfId="0"/>
    <xf numFmtId="0" fontId="1" fillId="2" borderId="0" xfId="0" applyFont="1" applyFill="1" applyAlignment="1">
      <alignment vertical="top"/>
    </xf>
    <xf numFmtId="0" fontId="0" fillId="2" borderId="1" xfId="0" applyFont="1" applyFill="1" applyBorder="1" applyAlignment="1">
      <alignment vertical="top"/>
    </xf>
    <xf numFmtId="0" fontId="1" fillId="2" borderId="0" xfId="0" applyFont="1" applyFill="1" applyBorder="1" applyAlignment="1">
      <alignment vertical="top"/>
    </xf>
    <xf numFmtId="0" fontId="2" fillId="2" borderId="0" xfId="1" applyFont="1" applyFill="1" applyAlignment="1">
      <alignment vertical="top"/>
    </xf>
    <xf numFmtId="0" fontId="0" fillId="2" borderId="0" xfId="0" applyFont="1" applyFill="1" applyAlignment="1">
      <alignment vertical="top"/>
    </xf>
    <xf numFmtId="0" fontId="0" fillId="2" borderId="1" xfId="0" applyFont="1" applyFill="1" applyBorder="1" applyAlignment="1">
      <alignment vertical="top" wrapText="1"/>
    </xf>
    <xf numFmtId="0" fontId="0" fillId="2" borderId="0" xfId="0" quotePrefix="1"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Border="1" applyAlignment="1">
      <alignment vertical="top"/>
    </xf>
    <xf numFmtId="0" fontId="0" fillId="2" borderId="6" xfId="0" quotePrefix="1" applyFont="1" applyFill="1" applyBorder="1" applyAlignment="1">
      <alignment vertical="top"/>
    </xf>
    <xf numFmtId="0" fontId="0" fillId="2" borderId="8" xfId="0" quotePrefix="1" applyFont="1" applyFill="1" applyBorder="1" applyAlignment="1">
      <alignment horizontal="left" vertical="top"/>
    </xf>
    <xf numFmtId="0" fontId="0" fillId="2" borderId="9" xfId="0" applyFont="1" applyFill="1" applyBorder="1" applyAlignment="1">
      <alignment vertical="top" wrapText="1"/>
    </xf>
    <xf numFmtId="0" fontId="0" fillId="2" borderId="9" xfId="0" applyFont="1" applyFill="1" applyBorder="1" applyAlignment="1">
      <alignment vertical="top"/>
    </xf>
    <xf numFmtId="49" fontId="3" fillId="4" borderId="3" xfId="1" quotePrefix="1" applyNumberFormat="1" applyFont="1" applyFill="1" applyBorder="1" applyAlignment="1">
      <alignment horizontal="left" vertical="top" wrapText="1"/>
    </xf>
    <xf numFmtId="49" fontId="4" fillId="4" borderId="6" xfId="1" applyNumberFormat="1" applyFont="1" applyFill="1" applyBorder="1" applyAlignment="1">
      <alignment vertical="top" wrapText="1"/>
    </xf>
    <xf numFmtId="49" fontId="4" fillId="2" borderId="6" xfId="1" applyNumberFormat="1" applyFont="1" applyFill="1" applyBorder="1" applyAlignment="1">
      <alignment vertical="top" wrapText="1"/>
    </xf>
    <xf numFmtId="49" fontId="4" fillId="2" borderId="8" xfId="1" quotePrefix="1" applyNumberFormat="1" applyFont="1" applyFill="1" applyBorder="1" applyAlignment="1">
      <alignment vertical="top" wrapText="1"/>
    </xf>
    <xf numFmtId="49" fontId="4" fillId="2" borderId="9" xfId="1" applyNumberFormat="1" applyFont="1" applyFill="1" applyBorder="1" applyAlignment="1">
      <alignment vertical="top" wrapText="1"/>
    </xf>
    <xf numFmtId="0" fontId="0" fillId="2" borderId="0" xfId="0" quotePrefix="1" applyFont="1" applyFill="1" applyBorder="1" applyAlignment="1">
      <alignment vertical="top"/>
    </xf>
    <xf numFmtId="0" fontId="0" fillId="2" borderId="8" xfId="0" quotePrefix="1" applyFont="1" applyFill="1" applyBorder="1" applyAlignment="1">
      <alignment vertical="top"/>
    </xf>
    <xf numFmtId="0" fontId="4" fillId="2" borderId="1" xfId="0" applyFont="1" applyFill="1" applyBorder="1" applyAlignment="1">
      <alignment vertical="top"/>
    </xf>
    <xf numFmtId="0" fontId="4" fillId="2" borderId="9" xfId="0" applyFont="1" applyFill="1" applyBorder="1" applyAlignment="1">
      <alignment vertical="top" wrapText="1"/>
    </xf>
    <xf numFmtId="49" fontId="3" fillId="4" borderId="3" xfId="1" applyNumberFormat="1" applyFont="1" applyFill="1" applyBorder="1" applyAlignment="1">
      <alignment horizontal="left" vertical="top" wrapText="1"/>
    </xf>
    <xf numFmtId="0" fontId="0" fillId="2" borderId="0" xfId="0" applyFill="1" applyAlignment="1">
      <alignment vertical="top"/>
    </xf>
    <xf numFmtId="164" fontId="4" fillId="3" borderId="7" xfId="0" applyNumberFormat="1" applyFont="1" applyFill="1" applyBorder="1" applyAlignment="1">
      <alignment vertical="top" wrapText="1"/>
    </xf>
    <xf numFmtId="0" fontId="7" fillId="2" borderId="0" xfId="0" applyFont="1" applyFill="1" applyAlignment="1">
      <alignment vertical="top"/>
    </xf>
    <xf numFmtId="0" fontId="8" fillId="2" borderId="0" xfId="0" applyFont="1" applyFill="1" applyAlignment="1">
      <alignment vertical="top"/>
    </xf>
    <xf numFmtId="0" fontId="0" fillId="0" borderId="0" xfId="0" applyFill="1" applyBorder="1"/>
    <xf numFmtId="0" fontId="0" fillId="0" borderId="1" xfId="0" applyFill="1" applyBorder="1" applyAlignment="1">
      <alignment horizontal="center" vertical="center"/>
    </xf>
    <xf numFmtId="0" fontId="0" fillId="0" borderId="0" xfId="0" applyFill="1" applyBorder="1" applyAlignment="1">
      <alignment horizontal="center"/>
    </xf>
    <xf numFmtId="0" fontId="6" fillId="0" borderId="1" xfId="0" applyFont="1" applyFill="1" applyBorder="1" applyAlignment="1">
      <alignment horizontal="center" vertical="center"/>
    </xf>
    <xf numFmtId="2"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0" fontId="6" fillId="0" borderId="0" xfId="0" applyFont="1" applyFill="1" applyBorder="1" applyAlignment="1"/>
    <xf numFmtId="49" fontId="4" fillId="2" borderId="1" xfId="1" applyNumberFormat="1" applyFont="1" applyFill="1" applyBorder="1" applyAlignment="1">
      <alignment vertical="top" wrapText="1"/>
    </xf>
    <xf numFmtId="0" fontId="0" fillId="2" borderId="9" xfId="0" applyFont="1" applyFill="1" applyBorder="1" applyAlignment="1">
      <alignment horizontal="left" vertical="top"/>
    </xf>
    <xf numFmtId="0" fontId="0" fillId="2" borderId="1" xfId="0" applyFont="1" applyFill="1" applyBorder="1" applyAlignment="1">
      <alignment horizontal="left" vertical="top" wrapText="1"/>
    </xf>
    <xf numFmtId="49" fontId="4" fillId="4" borderId="1" xfId="1" applyNumberFormat="1" applyFont="1" applyFill="1" applyBorder="1" applyAlignment="1">
      <alignment vertical="top" wrapText="1"/>
    </xf>
    <xf numFmtId="49" fontId="4" fillId="2" borderId="9" xfId="1"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0" fontId="0" fillId="2" borderId="9" xfId="0" applyFont="1" applyFill="1" applyBorder="1" applyAlignment="1">
      <alignment horizontal="left" vertical="top" wrapText="1"/>
    </xf>
    <xf numFmtId="0" fontId="0" fillId="0" borderId="6" xfId="0" applyBorder="1" applyAlignment="1">
      <alignment vertical="center"/>
    </xf>
    <xf numFmtId="0" fontId="0" fillId="0" borderId="8" xfId="0" applyBorder="1" applyAlignment="1">
      <alignment vertical="center"/>
    </xf>
    <xf numFmtId="0" fontId="0" fillId="0" borderId="25" xfId="0" applyFill="1" applyBorder="1" applyAlignment="1">
      <alignment vertical="center"/>
    </xf>
    <xf numFmtId="0" fontId="0" fillId="0" borderId="6" xfId="0" applyFill="1" applyBorder="1" applyAlignment="1">
      <alignment vertical="center"/>
    </xf>
    <xf numFmtId="0" fontId="0" fillId="0" borderId="6" xfId="0" applyBorder="1"/>
    <xf numFmtId="0" fontId="6" fillId="0" borderId="0" xfId="0" applyFont="1" applyAlignment="1">
      <alignment vertical="center"/>
    </xf>
    <xf numFmtId="49" fontId="4" fillId="4" borderId="3" xfId="1" applyNumberFormat="1" applyFont="1" applyFill="1" applyBorder="1" applyAlignment="1">
      <alignment vertical="top" wrapText="1"/>
    </xf>
    <xf numFmtId="49" fontId="4" fillId="4" borderId="4" xfId="1" applyNumberFormat="1" applyFont="1" applyFill="1" applyBorder="1" applyAlignment="1">
      <alignment horizontal="center" vertical="top" wrapText="1"/>
    </xf>
    <xf numFmtId="49" fontId="4" fillId="4" borderId="5" xfId="1" applyNumberFormat="1" applyFont="1" applyFill="1" applyBorder="1" applyAlignment="1">
      <alignment horizontal="center" vertical="top" wrapText="1"/>
    </xf>
    <xf numFmtId="0" fontId="0" fillId="2" borderId="6" xfId="0" applyFont="1" applyFill="1" applyBorder="1" applyAlignment="1">
      <alignment vertical="top" wrapText="1"/>
    </xf>
    <xf numFmtId="0" fontId="0" fillId="2" borderId="1" xfId="0" applyFont="1" applyFill="1" applyBorder="1" applyAlignment="1">
      <alignment horizontal="center" vertical="center"/>
    </xf>
    <xf numFmtId="1" fontId="0" fillId="3" borderId="7" xfId="0" applyNumberFormat="1" applyFont="1" applyFill="1" applyBorder="1" applyAlignment="1">
      <alignment vertical="top"/>
    </xf>
    <xf numFmtId="0" fontId="11" fillId="0" borderId="0" xfId="0" applyFont="1" applyAlignment="1">
      <alignment horizontal="justify" vertical="center"/>
    </xf>
    <xf numFmtId="0" fontId="0" fillId="2" borderId="8" xfId="0" applyFont="1" applyFill="1" applyBorder="1" applyAlignment="1">
      <alignment vertical="top" wrapText="1"/>
    </xf>
    <xf numFmtId="0" fontId="0" fillId="2" borderId="9" xfId="0" applyFont="1" applyFill="1" applyBorder="1" applyAlignment="1">
      <alignment horizontal="center" vertical="center"/>
    </xf>
    <xf numFmtId="2" fontId="0" fillId="3" borderId="10" xfId="0" applyNumberFormat="1" applyFont="1" applyFill="1" applyBorder="1" applyAlignment="1">
      <alignment vertical="top"/>
    </xf>
    <xf numFmtId="0" fontId="0" fillId="0" borderId="25" xfId="0" applyBorder="1"/>
    <xf numFmtId="0" fontId="0" fillId="0" borderId="0" xfId="0" applyBorder="1"/>
    <xf numFmtId="0" fontId="0" fillId="0" borderId="36" xfId="0" applyBorder="1"/>
    <xf numFmtId="0" fontId="6" fillId="0" borderId="6" xfId="0" applyFont="1" applyFill="1" applyBorder="1" applyAlignment="1">
      <alignment horizontal="left" vertical="center"/>
    </xf>
    <xf numFmtId="0" fontId="6" fillId="0" borderId="7" xfId="0" applyFont="1" applyFill="1" applyBorder="1" applyAlignment="1">
      <alignment horizontal="center" vertical="center"/>
    </xf>
    <xf numFmtId="0" fontId="0" fillId="0" borderId="6" xfId="0" applyFill="1" applyBorder="1" applyProtection="1"/>
    <xf numFmtId="0" fontId="0" fillId="8" borderId="7" xfId="0" applyFill="1" applyBorder="1" applyAlignment="1">
      <alignment horizontal="center" vertical="center"/>
    </xf>
    <xf numFmtId="0" fontId="0" fillId="0" borderId="6" xfId="0" applyFill="1" applyBorder="1"/>
    <xf numFmtId="0" fontId="12" fillId="0" borderId="6" xfId="0" applyFont="1" applyFill="1" applyBorder="1" applyAlignment="1">
      <alignment horizontal="left" vertical="center"/>
    </xf>
    <xf numFmtId="0" fontId="0" fillId="0" borderId="36" xfId="0" applyFont="1" applyFill="1" applyBorder="1" applyAlignment="1">
      <alignment vertical="center"/>
    </xf>
    <xf numFmtId="0" fontId="12" fillId="0" borderId="6" xfId="0" applyFont="1" applyFill="1" applyBorder="1"/>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6" xfId="0" applyFont="1" applyFill="1" applyBorder="1"/>
    <xf numFmtId="0" fontId="12" fillId="0" borderId="1" xfId="0" applyFont="1" applyFill="1" applyBorder="1" applyAlignment="1">
      <alignment horizontal="center"/>
    </xf>
    <xf numFmtId="0" fontId="0" fillId="0" borderId="25" xfId="0" applyFill="1" applyBorder="1"/>
    <xf numFmtId="0" fontId="0" fillId="0" borderId="36" xfId="0" applyFill="1" applyBorder="1"/>
    <xf numFmtId="0" fontId="6" fillId="0" borderId="1" xfId="0" applyFont="1" applyFill="1" applyBorder="1" applyAlignment="1">
      <alignment horizontal="center"/>
    </xf>
    <xf numFmtId="0" fontId="0" fillId="0" borderId="36" xfId="0" applyFill="1" applyBorder="1" applyAlignment="1">
      <alignment horizontal="center"/>
    </xf>
    <xf numFmtId="0" fontId="6" fillId="0" borderId="8" xfId="0" applyFont="1" applyFill="1" applyBorder="1" applyAlignment="1">
      <alignment horizontal="left" vertical="center"/>
    </xf>
    <xf numFmtId="0" fontId="0" fillId="8" borderId="9" xfId="0" applyFill="1" applyBorder="1" applyAlignment="1">
      <alignment horizontal="center"/>
    </xf>
    <xf numFmtId="0" fontId="6" fillId="0" borderId="9" xfId="0" applyFont="1" applyFill="1" applyBorder="1" applyAlignment="1">
      <alignment horizontal="center"/>
    </xf>
    <xf numFmtId="0" fontId="0" fillId="0" borderId="37" xfId="0" applyFill="1" applyBorder="1" applyAlignment="1">
      <alignment horizontal="center"/>
    </xf>
    <xf numFmtId="49" fontId="4" fillId="0" borderId="38" xfId="1" applyNumberFormat="1" applyFont="1" applyFill="1" applyBorder="1" applyAlignment="1">
      <alignment vertical="top" wrapText="1"/>
    </xf>
    <xf numFmtId="49" fontId="4" fillId="0" borderId="39" xfId="1" applyNumberFormat="1" applyFont="1" applyFill="1" applyBorder="1" applyAlignment="1">
      <alignment horizontal="center" vertical="top" wrapText="1"/>
    </xf>
    <xf numFmtId="49" fontId="3" fillId="2" borderId="10" xfId="1" applyNumberFormat="1" applyFont="1" applyFill="1" applyBorder="1" applyAlignment="1">
      <alignment horizontal="center" vertical="center" wrapText="1"/>
    </xf>
    <xf numFmtId="0" fontId="13" fillId="0" borderId="19" xfId="0" applyFont="1" applyFill="1" applyBorder="1" applyAlignment="1">
      <alignment horizontal="left" vertical="center"/>
    </xf>
    <xf numFmtId="49" fontId="4" fillId="2" borderId="0" xfId="1" applyNumberFormat="1" applyFont="1" applyFill="1" applyBorder="1" applyAlignment="1">
      <alignment vertical="center" wrapText="1"/>
    </xf>
    <xf numFmtId="0" fontId="13" fillId="0" borderId="38" xfId="0" applyFont="1" applyFill="1" applyBorder="1"/>
    <xf numFmtId="0" fontId="12" fillId="0" borderId="41" xfId="0" applyFont="1" applyFill="1" applyBorder="1" applyAlignment="1">
      <alignment horizontal="center"/>
    </xf>
    <xf numFmtId="0" fontId="0" fillId="0" borderId="37" xfId="0" applyBorder="1"/>
    <xf numFmtId="0" fontId="14" fillId="0" borderId="0" xfId="0" applyFont="1" applyAlignment="1">
      <alignment horizontal="left" vertical="center" indent="1"/>
    </xf>
    <xf numFmtId="0" fontId="6" fillId="0" borderId="0" xfId="0" applyFont="1"/>
    <xf numFmtId="0" fontId="9" fillId="6" borderId="33" xfId="0" applyFont="1" applyFill="1" applyBorder="1" applyAlignment="1">
      <alignment horizontal="left" vertical="center"/>
    </xf>
    <xf numFmtId="0" fontId="9" fillId="6" borderId="34" xfId="0" applyFont="1" applyFill="1" applyBorder="1" applyAlignment="1">
      <alignment horizontal="left" vertical="center"/>
    </xf>
    <xf numFmtId="0" fontId="9" fillId="6" borderId="35" xfId="0" applyFont="1" applyFill="1" applyBorder="1" applyAlignment="1">
      <alignment horizontal="left" vertical="center"/>
    </xf>
    <xf numFmtId="0" fontId="0" fillId="0" borderId="40"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0" fillId="7" borderId="9" xfId="0" applyFill="1" applyBorder="1" applyAlignment="1">
      <alignment horizontal="center" vertical="center"/>
    </xf>
    <xf numFmtId="0" fontId="0" fillId="7" borderId="10" xfId="0" applyFill="1" applyBorder="1" applyAlignment="1">
      <alignment horizontal="center" vertical="center"/>
    </xf>
    <xf numFmtId="49" fontId="3" fillId="2" borderId="6"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49" fontId="3" fillId="2" borderId="7" xfId="1" applyNumberFormat="1" applyFont="1" applyFill="1" applyBorder="1" applyAlignment="1">
      <alignment horizontal="center" vertical="center" wrapText="1"/>
    </xf>
    <xf numFmtId="0" fontId="6"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13" fillId="0" borderId="1" xfId="0" applyFont="1" applyFill="1" applyBorder="1" applyAlignment="1">
      <alignment horizontal="center" vertical="center"/>
    </xf>
    <xf numFmtId="0" fontId="9" fillId="6" borderId="19" xfId="0" applyFont="1" applyFill="1" applyBorder="1" applyAlignment="1">
      <alignment horizontal="left" vertical="center"/>
    </xf>
    <xf numFmtId="0" fontId="9" fillId="6" borderId="20" xfId="0" applyFont="1" applyFill="1" applyBorder="1" applyAlignment="1">
      <alignment horizontal="left" vertical="center"/>
    </xf>
    <xf numFmtId="0" fontId="9" fillId="6" borderId="21" xfId="0" applyFont="1" applyFill="1" applyBorder="1" applyAlignment="1">
      <alignment horizontal="left" vertical="center"/>
    </xf>
    <xf numFmtId="0" fontId="0" fillId="7" borderId="1" xfId="0" applyFill="1" applyBorder="1" applyAlignment="1">
      <alignment horizontal="center" vertical="center"/>
    </xf>
    <xf numFmtId="0" fontId="0" fillId="7" borderId="7" xfId="0" applyFill="1" applyBorder="1" applyAlignment="1">
      <alignment horizontal="center" vertical="center"/>
    </xf>
    <xf numFmtId="49" fontId="3" fillId="5" borderId="15" xfId="1" applyNumberFormat="1" applyFont="1" applyFill="1" applyBorder="1" applyAlignment="1">
      <alignment horizontal="center" vertical="center" wrapText="1"/>
    </xf>
    <xf numFmtId="49" fontId="3" fillId="5" borderId="16" xfId="1" applyNumberFormat="1" applyFont="1" applyFill="1" applyBorder="1" applyAlignment="1">
      <alignment horizontal="center" vertical="center" wrapText="1"/>
    </xf>
    <xf numFmtId="49" fontId="3" fillId="5" borderId="17" xfId="1" applyNumberFormat="1" applyFont="1" applyFill="1" applyBorder="1" applyAlignment="1">
      <alignment horizontal="center" vertical="center" wrapText="1"/>
    </xf>
    <xf numFmtId="49" fontId="3" fillId="3" borderId="11" xfId="1" applyNumberFormat="1" applyFont="1" applyFill="1" applyBorder="1" applyAlignment="1">
      <alignment horizontal="center" vertical="center" wrapText="1"/>
    </xf>
    <xf numFmtId="49" fontId="3" fillId="3" borderId="2" xfId="1" applyNumberFormat="1" applyFont="1" applyFill="1" applyBorder="1" applyAlignment="1">
      <alignment horizontal="center" vertical="center" wrapText="1"/>
    </xf>
    <xf numFmtId="49" fontId="3" fillId="3" borderId="12" xfId="1" applyNumberFormat="1" applyFont="1" applyFill="1" applyBorder="1" applyAlignment="1">
      <alignment horizontal="center" vertical="center" wrapText="1"/>
    </xf>
    <xf numFmtId="49" fontId="3" fillId="4" borderId="30" xfId="1" applyNumberFormat="1" applyFont="1" applyFill="1" applyBorder="1" applyAlignment="1">
      <alignment horizontal="center" vertical="center" wrapText="1"/>
    </xf>
    <xf numFmtId="49" fontId="3" fillId="4" borderId="31" xfId="1" applyNumberFormat="1" applyFont="1" applyFill="1" applyBorder="1" applyAlignment="1">
      <alignment horizontal="center" vertical="center" wrapText="1"/>
    </xf>
    <xf numFmtId="49" fontId="3" fillId="4" borderId="32" xfId="1" applyNumberFormat="1" applyFont="1" applyFill="1" applyBorder="1" applyAlignment="1">
      <alignment horizontal="center" vertical="center" wrapText="1"/>
    </xf>
    <xf numFmtId="49" fontId="3" fillId="4" borderId="4" xfId="1" applyNumberFormat="1" applyFont="1" applyFill="1" applyBorder="1" applyAlignment="1">
      <alignment horizontal="left" vertical="top" wrapText="1"/>
    </xf>
    <xf numFmtId="49" fontId="3" fillId="4" borderId="5" xfId="1" applyNumberFormat="1" applyFont="1" applyFill="1" applyBorder="1" applyAlignment="1">
      <alignment horizontal="left" vertical="top" wrapText="1"/>
    </xf>
    <xf numFmtId="49" fontId="4" fillId="4" borderId="1" xfId="1" applyNumberFormat="1" applyFont="1" applyFill="1" applyBorder="1" applyAlignment="1">
      <alignment vertical="top" wrapText="1"/>
    </xf>
    <xf numFmtId="49" fontId="4" fillId="4" borderId="7" xfId="1" applyNumberFormat="1" applyFont="1" applyFill="1" applyBorder="1" applyAlignment="1">
      <alignmen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5" borderId="1" xfId="0" applyFont="1" applyFill="1" applyBorder="1" applyAlignment="1">
      <alignment horizontal="left" vertical="top"/>
    </xf>
    <xf numFmtId="0" fontId="0" fillId="5" borderId="7" xfId="0" applyFont="1" applyFill="1" applyBorder="1" applyAlignment="1">
      <alignment horizontal="left" vertical="top"/>
    </xf>
    <xf numFmtId="49" fontId="4" fillId="2" borderId="9" xfId="1" applyNumberFormat="1" applyFont="1" applyFill="1" applyBorder="1" applyAlignment="1">
      <alignment horizontal="center" vertical="center" wrapText="1"/>
    </xf>
    <xf numFmtId="49" fontId="4" fillId="2" borderId="10" xfId="1" applyNumberFormat="1" applyFont="1" applyFill="1" applyBorder="1" applyAlignment="1">
      <alignment horizontal="center" vertical="center" wrapText="1"/>
    </xf>
    <xf numFmtId="0" fontId="0" fillId="3" borderId="1" xfId="0" applyFont="1" applyFill="1" applyBorder="1" applyAlignment="1">
      <alignment horizontal="left" vertical="top"/>
    </xf>
    <xf numFmtId="0" fontId="0" fillId="3" borderId="7" xfId="0" applyFont="1" applyFill="1" applyBorder="1" applyAlignment="1">
      <alignment horizontal="left" vertical="top"/>
    </xf>
    <xf numFmtId="2" fontId="0" fillId="3" borderId="1" xfId="0" applyNumberFormat="1" applyFont="1" applyFill="1" applyBorder="1" applyAlignment="1">
      <alignment horizontal="left" vertical="top"/>
    </xf>
    <xf numFmtId="2" fontId="0" fillId="3" borderId="7" xfId="0" applyNumberFormat="1" applyFont="1" applyFill="1" applyBorder="1" applyAlignment="1">
      <alignment horizontal="left" vertical="top"/>
    </xf>
    <xf numFmtId="0" fontId="0" fillId="3" borderId="1" xfId="0" applyFont="1" applyFill="1" applyBorder="1" applyAlignment="1">
      <alignment horizontal="center" vertical="top"/>
    </xf>
    <xf numFmtId="0" fontId="0" fillId="3" borderId="7" xfId="0" applyFont="1" applyFill="1" applyBorder="1" applyAlignment="1">
      <alignment horizontal="center" vertical="top"/>
    </xf>
    <xf numFmtId="0" fontId="0" fillId="5" borderId="1" xfId="0" applyFont="1" applyFill="1" applyBorder="1" applyAlignment="1">
      <alignment horizontal="center" vertical="top"/>
    </xf>
    <xf numFmtId="0" fontId="0" fillId="5" borderId="7" xfId="0" applyFont="1" applyFill="1" applyBorder="1" applyAlignment="1">
      <alignment horizontal="center" vertical="top"/>
    </xf>
    <xf numFmtId="0" fontId="0" fillId="2" borderId="9" xfId="0" applyFont="1" applyFill="1" applyBorder="1" applyAlignment="1">
      <alignment horizontal="left" vertical="top"/>
    </xf>
    <xf numFmtId="0" fontId="0" fillId="5" borderId="9" xfId="0" applyFont="1" applyFill="1" applyBorder="1" applyAlignment="1">
      <alignment horizontal="center" vertical="top"/>
    </xf>
    <xf numFmtId="0" fontId="0" fillId="5" borderId="10" xfId="0" applyFont="1" applyFill="1" applyBorder="1" applyAlignment="1">
      <alignment horizontal="center" vertical="top"/>
    </xf>
    <xf numFmtId="49" fontId="4" fillId="2" borderId="1" xfId="1" applyNumberFormat="1" applyFont="1" applyFill="1" applyBorder="1" applyAlignment="1">
      <alignment horizontal="center" vertical="center" wrapText="1"/>
    </xf>
    <xf numFmtId="49" fontId="4" fillId="2" borderId="7" xfId="1" applyNumberFormat="1" applyFont="1" applyFill="1" applyBorder="1" applyAlignment="1">
      <alignment horizontal="center" vertical="center" wrapText="1"/>
    </xf>
    <xf numFmtId="49" fontId="3" fillId="2" borderId="0" xfId="1" applyNumberFormat="1" applyFont="1" applyFill="1" applyAlignment="1">
      <alignment vertical="top"/>
    </xf>
    <xf numFmtId="49" fontId="4" fillId="5" borderId="15" xfId="1" applyNumberFormat="1" applyFont="1" applyFill="1" applyBorder="1" applyAlignment="1">
      <alignment horizontal="center" vertical="top" wrapText="1"/>
    </xf>
    <xf numFmtId="49" fontId="4" fillId="5" borderId="16" xfId="1" applyNumberFormat="1" applyFont="1" applyFill="1" applyBorder="1" applyAlignment="1">
      <alignment horizontal="center" vertical="top" wrapText="1"/>
    </xf>
    <xf numFmtId="49" fontId="4" fillId="5" borderId="17" xfId="1" applyNumberFormat="1" applyFont="1" applyFill="1" applyBorder="1" applyAlignment="1">
      <alignment horizontal="center" vertical="top" wrapText="1"/>
    </xf>
    <xf numFmtId="49" fontId="4" fillId="3" borderId="11" xfId="1" applyNumberFormat="1" applyFont="1" applyFill="1" applyBorder="1" applyAlignment="1">
      <alignment horizontal="center" vertical="top" wrapText="1"/>
    </xf>
    <xf numFmtId="49" fontId="4" fillId="3" borderId="2" xfId="1" applyNumberFormat="1" applyFont="1" applyFill="1" applyBorder="1" applyAlignment="1">
      <alignment horizontal="center" vertical="top" wrapText="1"/>
    </xf>
    <xf numFmtId="49" fontId="4" fillId="3" borderId="12" xfId="1" applyNumberFormat="1" applyFont="1" applyFill="1" applyBorder="1" applyAlignment="1">
      <alignment horizontal="center" vertical="top" wrapText="1"/>
    </xf>
    <xf numFmtId="49" fontId="4" fillId="4" borderId="11" xfId="1" applyNumberFormat="1" applyFont="1" applyFill="1" applyBorder="1" applyAlignment="1">
      <alignment horizontal="center" vertical="top" wrapText="1"/>
    </xf>
    <xf numFmtId="49" fontId="4" fillId="4" borderId="2" xfId="1" applyNumberFormat="1" applyFont="1" applyFill="1" applyBorder="1" applyAlignment="1">
      <alignment horizontal="center" vertical="top" wrapText="1"/>
    </xf>
    <xf numFmtId="49" fontId="4" fillId="4" borderId="12" xfId="1" applyNumberFormat="1" applyFont="1" applyFill="1" applyBorder="1" applyAlignment="1">
      <alignment horizontal="center" vertical="top" wrapText="1"/>
    </xf>
    <xf numFmtId="49" fontId="4" fillId="2" borderId="11" xfId="1" applyNumberFormat="1" applyFont="1" applyFill="1" applyBorder="1" applyAlignment="1">
      <alignment horizontal="center" vertical="top" wrapText="1"/>
    </xf>
    <xf numFmtId="49" fontId="4" fillId="2" borderId="2" xfId="1" applyNumberFormat="1" applyFont="1" applyFill="1" applyBorder="1" applyAlignment="1">
      <alignment horizontal="center" vertical="top" wrapText="1"/>
    </xf>
    <xf numFmtId="49" fontId="4" fillId="2" borderId="12" xfId="1" applyNumberFormat="1" applyFont="1" applyFill="1" applyBorder="1" applyAlignment="1">
      <alignment horizontal="center" vertical="top" wrapText="1"/>
    </xf>
    <xf numFmtId="49" fontId="4" fillId="2" borderId="18" xfId="1" applyNumberFormat="1" applyFont="1" applyFill="1" applyBorder="1" applyAlignment="1">
      <alignment horizontal="center" vertical="top" wrapText="1"/>
    </xf>
    <xf numFmtId="49" fontId="4" fillId="2" borderId="13" xfId="1" applyNumberFormat="1" applyFont="1" applyFill="1" applyBorder="1" applyAlignment="1">
      <alignment horizontal="center" vertical="top" wrapText="1"/>
    </xf>
    <xf numFmtId="49" fontId="4" fillId="2" borderId="14" xfId="1" applyNumberFormat="1" applyFont="1" applyFill="1" applyBorder="1" applyAlignment="1">
      <alignment horizontal="center" vertical="top" wrapText="1"/>
    </xf>
    <xf numFmtId="49" fontId="1" fillId="2" borderId="1" xfId="1" applyNumberFormat="1" applyFont="1" applyFill="1" applyBorder="1" applyAlignment="1">
      <alignment vertical="top" wrapText="1"/>
    </xf>
    <xf numFmtId="49" fontId="1" fillId="2" borderId="7" xfId="1" applyNumberFormat="1" applyFont="1" applyFill="1" applyBorder="1" applyAlignment="1">
      <alignment vertical="top" wrapText="1"/>
    </xf>
    <xf numFmtId="49" fontId="4" fillId="2" borderId="1" xfId="1" applyNumberFormat="1" applyFont="1" applyFill="1" applyBorder="1" applyAlignment="1">
      <alignment vertical="top" wrapText="1"/>
    </xf>
    <xf numFmtId="49" fontId="4" fillId="2" borderId="7" xfId="1" applyNumberFormat="1" applyFont="1" applyFill="1" applyBorder="1" applyAlignment="1">
      <alignment vertical="top" wrapText="1"/>
    </xf>
    <xf numFmtId="0" fontId="4" fillId="3" borderId="9" xfId="1" applyNumberFormat="1" applyFont="1" applyFill="1" applyBorder="1" applyAlignment="1">
      <alignment vertical="top" wrapText="1"/>
    </xf>
    <xf numFmtId="0" fontId="4" fillId="3" borderId="10" xfId="1" applyNumberFormat="1" applyFont="1" applyFill="1" applyBorder="1" applyAlignment="1">
      <alignment vertical="top" wrapText="1"/>
    </xf>
    <xf numFmtId="0" fontId="0" fillId="2" borderId="6" xfId="0" quotePrefix="1" applyFont="1" applyFill="1" applyBorder="1" applyAlignment="1">
      <alignment horizontal="left" vertical="top"/>
    </xf>
    <xf numFmtId="49" fontId="4" fillId="2" borderId="1" xfId="1" applyNumberFormat="1" applyFont="1" applyFill="1" applyBorder="1" applyAlignment="1">
      <alignment horizontal="left" vertical="top" wrapText="1"/>
    </xf>
    <xf numFmtId="0" fontId="0" fillId="3" borderId="9" xfId="0" applyFont="1" applyFill="1" applyBorder="1" applyAlignment="1">
      <alignment horizontal="left" vertical="top"/>
    </xf>
    <xf numFmtId="0" fontId="0" fillId="3" borderId="10" xfId="0" applyFont="1" applyFill="1" applyBorder="1" applyAlignment="1">
      <alignment horizontal="left" vertical="top"/>
    </xf>
    <xf numFmtId="0" fontId="4" fillId="3" borderId="1" xfId="1" applyNumberFormat="1" applyFont="1" applyFill="1" applyBorder="1" applyAlignment="1">
      <alignment vertical="top" wrapText="1"/>
    </xf>
    <xf numFmtId="0" fontId="4" fillId="3" borderId="7" xfId="1" applyNumberFormat="1" applyFont="1" applyFill="1" applyBorder="1" applyAlignment="1">
      <alignment vertical="top" wrapText="1"/>
    </xf>
    <xf numFmtId="17" fontId="0" fillId="3" borderId="9" xfId="0" applyNumberFormat="1" applyFont="1" applyFill="1" applyBorder="1" applyAlignment="1">
      <alignment horizontal="left" vertical="top"/>
    </xf>
    <xf numFmtId="0" fontId="4" fillId="8" borderId="1" xfId="0" applyFont="1" applyFill="1" applyBorder="1" applyAlignment="1">
      <alignment horizontal="left" vertical="top" wrapText="1"/>
    </xf>
    <xf numFmtId="0" fontId="0" fillId="7" borderId="28" xfId="0" applyFill="1" applyBorder="1" applyAlignment="1">
      <alignment horizontal="center" vertical="center"/>
    </xf>
    <xf numFmtId="0" fontId="0" fillId="7" borderId="29"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3" borderId="1" xfId="0" applyFill="1" applyBorder="1" applyAlignment="1">
      <alignment horizontal="center"/>
    </xf>
    <xf numFmtId="0" fontId="0" fillId="3" borderId="7"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9" fillId="6" borderId="22" xfId="0" applyFont="1" applyFill="1" applyBorder="1" applyAlignment="1">
      <alignment horizontal="left" vertical="center"/>
    </xf>
    <xf numFmtId="0" fontId="9" fillId="6" borderId="23" xfId="0" applyFont="1" applyFill="1" applyBorder="1" applyAlignment="1">
      <alignment horizontal="left" vertical="center"/>
    </xf>
    <xf numFmtId="0" fontId="9" fillId="6" borderId="24" xfId="0" applyFont="1" applyFill="1" applyBorder="1" applyAlignment="1">
      <alignment horizontal="left" vertical="center"/>
    </xf>
  </cellXfs>
  <cellStyles count="2">
    <cellStyle name="Normal" xfId="0" builtinId="0"/>
    <cellStyle name="Normal 2" xfId="1"/>
  </cellStyles>
  <dxfs count="24">
    <dxf>
      <fill>
        <patternFill patternType="gray0625">
          <bgColor theme="7" tint="0.59996337778862885"/>
        </patternFill>
      </fill>
    </dxf>
    <dxf>
      <font>
        <color rgb="FF006100"/>
      </font>
      <fill>
        <patternFill>
          <bgColor rgb="FFC6EFCE"/>
        </patternFill>
      </fill>
    </dxf>
    <dxf>
      <font>
        <color rgb="FF9C0006"/>
      </font>
      <fill>
        <patternFill>
          <bgColor rgb="FFFFC7CE"/>
        </patternFill>
      </fill>
    </dxf>
    <dxf>
      <fill>
        <patternFill patternType="gray0625">
          <bgColor theme="7" tint="0.59996337778862885"/>
        </patternFill>
      </fill>
    </dxf>
    <dxf>
      <fill>
        <patternFill patternType="gray0625">
          <bgColor theme="7" tint="0.59996337778862885"/>
        </patternFill>
      </fill>
    </dxf>
    <dxf>
      <fill>
        <patternFill patternType="gray0625">
          <bgColor theme="7" tint="0.59996337778862885"/>
        </patternFill>
      </fill>
    </dxf>
    <dxf>
      <fill>
        <patternFill patternType="gray0625">
          <bgColor theme="7" tint="0.59996337778862885"/>
        </patternFill>
      </fill>
    </dxf>
    <dxf>
      <fill>
        <patternFill patternType="gray0625">
          <bgColor theme="7" tint="0.59996337778862885"/>
        </patternFill>
      </fill>
    </dxf>
    <dxf>
      <fill>
        <patternFill patternType="gray0625">
          <bgColor theme="7"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gray0625">
          <bgColor theme="7" tint="0.59996337778862885"/>
        </patternFill>
      </fill>
    </dxf>
    <dxf>
      <fill>
        <patternFill patternType="gray0625">
          <bgColor theme="7" tint="0.59996337778862885"/>
        </patternFill>
      </fill>
    </dxf>
    <dxf>
      <fill>
        <patternFill patternType="gray0625">
          <bgColor theme="7"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9525</xdr:colOff>
      <xdr:row>1</xdr:row>
      <xdr:rowOff>19050</xdr:rowOff>
    </xdr:from>
    <xdr:to>
      <xdr:col>14</xdr:col>
      <xdr:colOff>408816</xdr:colOff>
      <xdr:row>4</xdr:row>
      <xdr:rowOff>232031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34925" y="219075"/>
          <a:ext cx="1618491" cy="908306"/>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800100</xdr:colOff>
      <xdr:row>0</xdr:row>
      <xdr:rowOff>152400</xdr:rowOff>
    </xdr:from>
    <xdr:to>
      <xdr:col>8</xdr:col>
      <xdr:colOff>2418591</xdr:colOff>
      <xdr:row>5</xdr:row>
      <xdr:rowOff>22481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7450" y="152400"/>
          <a:ext cx="1618491" cy="908306"/>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10</xdr:col>
      <xdr:colOff>399291</xdr:colOff>
      <xdr:row>5</xdr:row>
      <xdr:rowOff>222506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8425" y="390525"/>
          <a:ext cx="1618491" cy="908306"/>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20Bid%20application%20v2%20Jul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qualification Form"/>
      <sheetName val="Bid Application Form"/>
      <sheetName val="complaint form"/>
      <sheetName val="Dropdown"/>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tabSelected="1" workbookViewId="0">
      <selection activeCell="H17" sqref="H17"/>
    </sheetView>
  </sheetViews>
  <sheetFormatPr defaultRowHeight="15" x14ac:dyDescent="0.25"/>
  <cols>
    <col min="2" max="2" width="69.85546875" customWidth="1"/>
    <col min="3" max="3" width="11.28515625" customWidth="1"/>
    <col min="4" max="4" width="12.7109375" customWidth="1"/>
    <col min="5" max="5" width="17.5703125" customWidth="1"/>
    <col min="6" max="6" width="15.42578125" customWidth="1"/>
  </cols>
  <sheetData>
    <row r="1" spans="2:11" ht="15.75" thickBot="1" x14ac:dyDescent="0.3"/>
    <row r="2" spans="2:11" ht="15.75" thickBot="1" x14ac:dyDescent="0.3">
      <c r="B2" s="106" t="s">
        <v>186</v>
      </c>
      <c r="C2" s="107"/>
      <c r="D2" s="107"/>
      <c r="E2" s="108"/>
      <c r="I2" s="47" t="s">
        <v>53</v>
      </c>
    </row>
    <row r="3" spans="2:11" ht="20.100000000000001" customHeight="1" x14ac:dyDescent="0.25">
      <c r="B3" s="42" t="s">
        <v>187</v>
      </c>
      <c r="C3" s="109"/>
      <c r="D3" s="109"/>
      <c r="E3" s="110"/>
      <c r="I3" s="111" t="s">
        <v>54</v>
      </c>
      <c r="J3" s="112"/>
      <c r="K3" s="113"/>
    </row>
    <row r="4" spans="2:11" ht="20.100000000000001" customHeight="1" x14ac:dyDescent="0.25">
      <c r="B4" s="42" t="s">
        <v>188</v>
      </c>
      <c r="C4" s="109"/>
      <c r="D4" s="109"/>
      <c r="E4" s="110"/>
      <c r="I4" s="114" t="s">
        <v>55</v>
      </c>
      <c r="J4" s="115"/>
      <c r="K4" s="116"/>
    </row>
    <row r="5" spans="2:11" ht="20.100000000000001" customHeight="1" x14ac:dyDescent="0.25">
      <c r="B5" s="42" t="s">
        <v>189</v>
      </c>
      <c r="C5" s="109"/>
      <c r="D5" s="109"/>
      <c r="E5" s="110"/>
      <c r="I5" s="117" t="s">
        <v>56</v>
      </c>
      <c r="J5" s="118"/>
      <c r="K5" s="119"/>
    </row>
    <row r="6" spans="2:11" ht="20.100000000000001" customHeight="1" thickBot="1" x14ac:dyDescent="0.3">
      <c r="B6" s="43" t="s">
        <v>190</v>
      </c>
      <c r="C6" s="97"/>
      <c r="D6" s="97"/>
      <c r="E6" s="98"/>
      <c r="I6" s="99" t="s">
        <v>58</v>
      </c>
      <c r="J6" s="100"/>
      <c r="K6" s="101"/>
    </row>
    <row r="7" spans="2:11" ht="15.75" thickBot="1" x14ac:dyDescent="0.3">
      <c r="I7" s="102" t="s">
        <v>198</v>
      </c>
      <c r="J7" s="103"/>
      <c r="K7" s="104"/>
    </row>
    <row r="8" spans="2:11" ht="15.75" thickBot="1" x14ac:dyDescent="0.3">
      <c r="B8" s="91" t="s">
        <v>199</v>
      </c>
      <c r="C8" s="92"/>
      <c r="D8" s="92"/>
      <c r="E8" s="93"/>
    </row>
    <row r="9" spans="2:11" ht="30" x14ac:dyDescent="0.25">
      <c r="B9" s="48" t="s">
        <v>64</v>
      </c>
      <c r="C9" s="49" t="s">
        <v>65</v>
      </c>
      <c r="D9" s="49" t="s">
        <v>66</v>
      </c>
      <c r="E9" s="50" t="s">
        <v>67</v>
      </c>
    </row>
    <row r="10" spans="2:11" ht="60" x14ac:dyDescent="0.25">
      <c r="B10" s="51" t="s">
        <v>200</v>
      </c>
      <c r="C10" s="52" t="s">
        <v>88</v>
      </c>
      <c r="D10" s="40" t="s">
        <v>166</v>
      </c>
      <c r="E10" s="53"/>
      <c r="H10" s="54"/>
    </row>
    <row r="11" spans="2:11" ht="60" x14ac:dyDescent="0.25">
      <c r="B11" s="51" t="s">
        <v>201</v>
      </c>
      <c r="C11" s="52" t="s">
        <v>88</v>
      </c>
      <c r="D11" s="40" t="s">
        <v>166</v>
      </c>
      <c r="E11" s="53"/>
      <c r="H11" s="54"/>
    </row>
    <row r="12" spans="2:11" ht="30" x14ac:dyDescent="0.25">
      <c r="B12" s="51" t="s">
        <v>202</v>
      </c>
      <c r="C12" s="52" t="s">
        <v>88</v>
      </c>
      <c r="D12" s="40" t="s">
        <v>167</v>
      </c>
      <c r="E12" s="53"/>
    </row>
    <row r="13" spans="2:11" ht="30.75" thickBot="1" x14ac:dyDescent="0.3">
      <c r="B13" s="55" t="s">
        <v>203</v>
      </c>
      <c r="C13" s="56" t="s">
        <v>88</v>
      </c>
      <c r="D13" s="39" t="s">
        <v>111</v>
      </c>
      <c r="E13" s="57"/>
    </row>
    <row r="14" spans="2:11" x14ac:dyDescent="0.25">
      <c r="B14" s="58"/>
      <c r="C14" s="59"/>
      <c r="D14" s="59"/>
      <c r="E14" s="60"/>
    </row>
    <row r="15" spans="2:11" x14ac:dyDescent="0.25">
      <c r="B15" s="61" t="s">
        <v>176</v>
      </c>
      <c r="C15" s="31" t="s">
        <v>135</v>
      </c>
      <c r="D15" s="31" t="s">
        <v>168</v>
      </c>
      <c r="E15" s="62" t="s">
        <v>169</v>
      </c>
    </row>
    <row r="16" spans="2:11" x14ac:dyDescent="0.25">
      <c r="B16" s="63" t="s">
        <v>170</v>
      </c>
      <c r="C16" s="32">
        <f>'[1]Pre-qualification Form'!E10</f>
        <v>0</v>
      </c>
      <c r="D16" s="33">
        <v>0.8</v>
      </c>
      <c r="E16" s="64">
        <f>C16*D16</f>
        <v>0</v>
      </c>
    </row>
    <row r="17" spans="2:12" x14ac:dyDescent="0.25">
      <c r="B17" s="63" t="s">
        <v>171</v>
      </c>
      <c r="C17" s="32">
        <f>'[1]Pre-qualification Form'!E11</f>
        <v>0</v>
      </c>
      <c r="D17" s="33">
        <v>0.2</v>
      </c>
      <c r="E17" s="64">
        <f>C17*D17</f>
        <v>0</v>
      </c>
    </row>
    <row r="18" spans="2:12" x14ac:dyDescent="0.25">
      <c r="B18" s="65" t="s">
        <v>177</v>
      </c>
      <c r="C18" s="29"/>
      <c r="D18" s="29"/>
      <c r="E18" s="64">
        <f>SUM(E16:E17)</f>
        <v>0</v>
      </c>
    </row>
    <row r="19" spans="2:12" x14ac:dyDescent="0.25">
      <c r="B19" s="58"/>
      <c r="C19" s="59"/>
      <c r="D19" s="59"/>
      <c r="E19" s="60"/>
    </row>
    <row r="20" spans="2:12" x14ac:dyDescent="0.25">
      <c r="B20" s="66" t="s">
        <v>172</v>
      </c>
      <c r="C20" s="105" t="s">
        <v>135</v>
      </c>
      <c r="D20" s="105"/>
      <c r="E20" s="67"/>
    </row>
    <row r="21" spans="2:12" x14ac:dyDescent="0.25">
      <c r="B21" s="68" t="s">
        <v>173</v>
      </c>
      <c r="C21" s="69" t="s">
        <v>204</v>
      </c>
      <c r="D21" s="70" t="s">
        <v>205</v>
      </c>
      <c r="E21" s="60"/>
    </row>
    <row r="22" spans="2:12" x14ac:dyDescent="0.25">
      <c r="B22" s="71" t="s">
        <v>181</v>
      </c>
      <c r="C22" s="72" t="s">
        <v>174</v>
      </c>
      <c r="D22" s="72" t="s">
        <v>175</v>
      </c>
      <c r="E22" s="60"/>
    </row>
    <row r="23" spans="2:12" x14ac:dyDescent="0.25">
      <c r="B23" s="73"/>
      <c r="C23" s="28"/>
      <c r="D23" s="28"/>
      <c r="E23" s="74"/>
      <c r="F23" s="28"/>
    </row>
    <row r="24" spans="2:12" x14ac:dyDescent="0.25">
      <c r="B24" s="61" t="s">
        <v>179</v>
      </c>
      <c r="C24" s="75" t="str">
        <f>IF((E13*2)&gt;E12,"Fail","Pass")</f>
        <v>Pass</v>
      </c>
      <c r="D24" s="30"/>
      <c r="E24" s="76"/>
    </row>
    <row r="25" spans="2:12" x14ac:dyDescent="0.25">
      <c r="B25" s="73"/>
      <c r="C25" s="30"/>
      <c r="D25" s="30"/>
      <c r="E25" s="76"/>
    </row>
    <row r="26" spans="2:12" ht="15.75" thickBot="1" x14ac:dyDescent="0.3">
      <c r="B26" s="77" t="s">
        <v>180</v>
      </c>
      <c r="C26" s="78">
        <f>E18</f>
        <v>0</v>
      </c>
      <c r="D26" s="79" t="str">
        <f>IF(AND(E18&gt;=50,C24="Pass"),"Pass","Fail")</f>
        <v>Fail</v>
      </c>
      <c r="E26" s="80"/>
    </row>
    <row r="27" spans="2:12" ht="15.75" thickBot="1" x14ac:dyDescent="0.3">
      <c r="E27" s="34"/>
    </row>
    <row r="28" spans="2:12" ht="15.75" thickBot="1" x14ac:dyDescent="0.3">
      <c r="B28" s="91" t="s">
        <v>206</v>
      </c>
      <c r="C28" s="92"/>
      <c r="D28" s="92"/>
      <c r="E28" s="93"/>
    </row>
    <row r="29" spans="2:12" ht="30" x14ac:dyDescent="0.25">
      <c r="B29" s="48" t="s">
        <v>64</v>
      </c>
      <c r="C29" s="49" t="s">
        <v>65</v>
      </c>
      <c r="D29" s="49" t="s">
        <v>66</v>
      </c>
      <c r="E29" s="50" t="s">
        <v>67</v>
      </c>
    </row>
    <row r="30" spans="2:12" ht="75.75" thickBot="1" x14ac:dyDescent="0.3">
      <c r="B30" s="81" t="s">
        <v>207</v>
      </c>
      <c r="C30" s="82" t="s">
        <v>105</v>
      </c>
      <c r="D30" s="82" t="s">
        <v>208</v>
      </c>
      <c r="E30" s="83" t="s">
        <v>58</v>
      </c>
    </row>
    <row r="31" spans="2:12" x14ac:dyDescent="0.25">
      <c r="B31" s="84" t="s">
        <v>209</v>
      </c>
      <c r="C31" s="94" t="s">
        <v>210</v>
      </c>
      <c r="D31" s="95"/>
      <c r="E31" s="96"/>
      <c r="J31" s="85"/>
      <c r="K31" s="85"/>
      <c r="L31" s="85"/>
    </row>
    <row r="32" spans="2:12" ht="15.75" thickBot="1" x14ac:dyDescent="0.3">
      <c r="B32" s="86" t="s">
        <v>211</v>
      </c>
      <c r="C32" s="87" t="s">
        <v>174</v>
      </c>
      <c r="D32" s="87" t="s">
        <v>175</v>
      </c>
      <c r="E32" s="88"/>
    </row>
    <row r="33" spans="2:11" x14ac:dyDescent="0.25">
      <c r="E33" s="59"/>
    </row>
    <row r="34" spans="2:11" ht="15.75" thickBot="1" x14ac:dyDescent="0.3"/>
    <row r="35" spans="2:11" ht="15.75" thickBot="1" x14ac:dyDescent="0.3">
      <c r="B35" s="91" t="s">
        <v>212</v>
      </c>
      <c r="C35" s="92"/>
      <c r="D35" s="92"/>
      <c r="E35" s="93"/>
    </row>
    <row r="36" spans="2:11" ht="30" x14ac:dyDescent="0.25">
      <c r="B36" s="48" t="s">
        <v>64</v>
      </c>
      <c r="C36" s="49" t="s">
        <v>65</v>
      </c>
      <c r="D36" s="49" t="s">
        <v>66</v>
      </c>
      <c r="E36" s="50" t="s">
        <v>67</v>
      </c>
    </row>
    <row r="37" spans="2:11" ht="75.75" thickBot="1" x14ac:dyDescent="0.3">
      <c r="B37" s="81" t="s">
        <v>213</v>
      </c>
      <c r="C37" s="82" t="s">
        <v>105</v>
      </c>
      <c r="D37" s="82" t="s">
        <v>208</v>
      </c>
      <c r="E37" s="83" t="s">
        <v>58</v>
      </c>
    </row>
    <row r="38" spans="2:11" x14ac:dyDescent="0.25">
      <c r="B38" s="84" t="s">
        <v>209</v>
      </c>
      <c r="C38" s="94" t="s">
        <v>210</v>
      </c>
      <c r="D38" s="95"/>
      <c r="E38" s="96"/>
      <c r="K38" s="89"/>
    </row>
    <row r="39" spans="2:11" ht="15.75" thickBot="1" x14ac:dyDescent="0.3">
      <c r="B39" s="86" t="s">
        <v>211</v>
      </c>
      <c r="C39" s="87" t="s">
        <v>174</v>
      </c>
      <c r="D39" s="87" t="s">
        <v>175</v>
      </c>
      <c r="E39" s="88"/>
    </row>
    <row r="41" spans="2:11" ht="15.75" thickBot="1" x14ac:dyDescent="0.3"/>
    <row r="42" spans="2:11" ht="15.75" thickBot="1" x14ac:dyDescent="0.3">
      <c r="B42" s="91" t="s">
        <v>214</v>
      </c>
      <c r="C42" s="92"/>
      <c r="D42" s="92"/>
      <c r="E42" s="93"/>
    </row>
    <row r="43" spans="2:11" ht="30" x14ac:dyDescent="0.25">
      <c r="B43" s="48" t="s">
        <v>64</v>
      </c>
      <c r="C43" s="49" t="s">
        <v>65</v>
      </c>
      <c r="D43" s="49" t="s">
        <v>66</v>
      </c>
      <c r="E43" s="50" t="s">
        <v>67</v>
      </c>
    </row>
    <row r="44" spans="2:11" ht="75.75" thickBot="1" x14ac:dyDescent="0.3">
      <c r="B44" s="81" t="s">
        <v>215</v>
      </c>
      <c r="C44" s="82" t="s">
        <v>105</v>
      </c>
      <c r="D44" s="82" t="s">
        <v>208</v>
      </c>
      <c r="E44" s="83" t="s">
        <v>58</v>
      </c>
    </row>
    <row r="45" spans="2:11" x14ac:dyDescent="0.25">
      <c r="B45" s="84" t="s">
        <v>209</v>
      </c>
      <c r="C45" s="94" t="s">
        <v>216</v>
      </c>
      <c r="D45" s="95"/>
      <c r="E45" s="96"/>
    </row>
    <row r="46" spans="2:11" ht="15.75" thickBot="1" x14ac:dyDescent="0.3">
      <c r="B46" s="86" t="s">
        <v>211</v>
      </c>
      <c r="C46" s="87" t="s">
        <v>174</v>
      </c>
      <c r="D46" s="87" t="s">
        <v>175</v>
      </c>
      <c r="E46" s="88"/>
    </row>
  </sheetData>
  <mergeCells count="18">
    <mergeCell ref="C5:E5"/>
    <mergeCell ref="I5:K5"/>
    <mergeCell ref="B2:E2"/>
    <mergeCell ref="C3:E3"/>
    <mergeCell ref="I3:K3"/>
    <mergeCell ref="C4:E4"/>
    <mergeCell ref="I4:K4"/>
    <mergeCell ref="C45:E45"/>
    <mergeCell ref="C6:E6"/>
    <mergeCell ref="I6:K6"/>
    <mergeCell ref="I7:K7"/>
    <mergeCell ref="B8:E8"/>
    <mergeCell ref="C20:D20"/>
    <mergeCell ref="B28:E28"/>
    <mergeCell ref="C31:E31"/>
    <mergeCell ref="B35:E35"/>
    <mergeCell ref="C38:E38"/>
    <mergeCell ref="B42:E42"/>
  </mergeCells>
  <conditionalFormatting sqref="E27 D26">
    <cfRule type="cellIs" dxfId="23" priority="16" operator="equal">
      <formula>"Pass"</formula>
    </cfRule>
    <cfRule type="cellIs" dxfId="22" priority="17" operator="equal">
      <formula>"Fail"</formula>
    </cfRule>
  </conditionalFormatting>
  <conditionalFormatting sqref="C24">
    <cfRule type="cellIs" dxfId="21" priority="14" operator="equal">
      <formula>"Pass"</formula>
    </cfRule>
    <cfRule type="cellIs" dxfId="20" priority="15" operator="equal">
      <formula>"Fail"</formula>
    </cfRule>
  </conditionalFormatting>
  <conditionalFormatting sqref="C22:D22">
    <cfRule type="cellIs" dxfId="19" priority="12" operator="equal">
      <formula>"Pass"</formula>
    </cfRule>
    <cfRule type="cellIs" dxfId="18" priority="13" operator="equal">
      <formula>"Fail"</formula>
    </cfRule>
  </conditionalFormatting>
  <conditionalFormatting sqref="J31:L31">
    <cfRule type="containsText" dxfId="17" priority="11" operator="containsText" text="File submission">
      <formula>NOT(ISERROR(SEARCH("File submission",J31)))</formula>
    </cfRule>
  </conditionalFormatting>
  <conditionalFormatting sqref="E44">
    <cfRule type="containsText" dxfId="16" priority="10" operator="containsText" text="File submission">
      <formula>NOT(ISERROR(SEARCH("File submission",E44)))</formula>
    </cfRule>
  </conditionalFormatting>
  <conditionalFormatting sqref="I6:K6">
    <cfRule type="containsText" dxfId="15" priority="9" operator="containsText" text="File submission">
      <formula>NOT(ISERROR(SEARCH("File submission",I6)))</formula>
    </cfRule>
  </conditionalFormatting>
  <conditionalFormatting sqref="C32:D32">
    <cfRule type="cellIs" dxfId="14" priority="7" operator="equal">
      <formula>"Pass"</formula>
    </cfRule>
    <cfRule type="cellIs" dxfId="13" priority="8" operator="equal">
      <formula>"Fail"</formula>
    </cfRule>
  </conditionalFormatting>
  <conditionalFormatting sqref="C39:D39">
    <cfRule type="cellIs" dxfId="12" priority="5" operator="equal">
      <formula>"Pass"</formula>
    </cfRule>
    <cfRule type="cellIs" dxfId="11" priority="6" operator="equal">
      <formula>"Fail"</formula>
    </cfRule>
  </conditionalFormatting>
  <conditionalFormatting sqref="C46:D46">
    <cfRule type="cellIs" dxfId="10" priority="3" operator="equal">
      <formula>"Pass"</formula>
    </cfRule>
    <cfRule type="cellIs" dxfId="9" priority="4" operator="equal">
      <formula>"Fail"</formula>
    </cfRule>
  </conditionalFormatting>
  <conditionalFormatting sqref="E37">
    <cfRule type="containsText" dxfId="8" priority="2" operator="containsText" text="File submission">
      <formula>NOT(ISERROR(SEARCH("File submission",E37)))</formula>
    </cfRule>
  </conditionalFormatting>
  <conditionalFormatting sqref="E30">
    <cfRule type="containsText" dxfId="7" priority="1" operator="containsText" text="File submission">
      <formula>NOT(ISERROR(SEARCH("File submission",E30)))</formula>
    </cfRule>
  </conditionalFormatting>
  <dataValidations count="2">
    <dataValidation type="decimal" operator="greaterThanOrEqual" allowBlank="1" showInputMessage="1" showErrorMessage="1" sqref="E12:E13">
      <formula1>0</formula1>
    </dataValidation>
    <dataValidation type="whole" allowBlank="1" showInputMessage="1" showErrorMessage="1" sqref="E10:E11">
      <formula1>1</formula1>
      <formula2>100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workbookViewId="0">
      <selection activeCell="F6" sqref="F6"/>
    </sheetView>
  </sheetViews>
  <sheetFormatPr defaultRowHeight="15" x14ac:dyDescent="0.25"/>
  <cols>
    <col min="1" max="1" width="2.5703125" style="5" customWidth="1"/>
    <col min="2" max="2" width="5.140625" style="5" bestFit="1" customWidth="1"/>
    <col min="3" max="3" width="40.5703125" style="5" customWidth="1"/>
    <col min="4" max="4" width="30" style="5" customWidth="1"/>
    <col min="5" max="5" width="16.85546875" style="5" customWidth="1"/>
    <col min="6" max="6" width="25.7109375" style="1" customWidth="1"/>
    <col min="7" max="8" width="9.140625" style="5"/>
    <col min="9" max="9" width="37.85546875" style="5" customWidth="1"/>
    <col min="10" max="10" width="9.140625" style="5"/>
    <col min="11" max="11" width="16.140625" style="5" customWidth="1"/>
    <col min="12" max="12" width="11" style="5" customWidth="1"/>
    <col min="13" max="16384" width="9.140625" style="5"/>
  </cols>
  <sheetData>
    <row r="1" spans="1:12" s="26" customFormat="1" ht="21" x14ac:dyDescent="0.25">
      <c r="A1" s="26" t="s">
        <v>217</v>
      </c>
      <c r="F1" s="27"/>
    </row>
    <row r="2" spans="1:12" ht="15.75" thickBot="1" x14ac:dyDescent="0.3">
      <c r="B2" s="144" t="s">
        <v>53</v>
      </c>
      <c r="C2" s="144"/>
      <c r="D2" s="4"/>
    </row>
    <row r="3" spans="1:12" ht="15" customHeight="1" x14ac:dyDescent="0.25">
      <c r="B3" s="145" t="s">
        <v>54</v>
      </c>
      <c r="C3" s="146"/>
      <c r="D3" s="147"/>
    </row>
    <row r="4" spans="1:12" ht="15" customHeight="1" x14ac:dyDescent="0.25">
      <c r="B4" s="148" t="s">
        <v>55</v>
      </c>
      <c r="C4" s="149"/>
      <c r="D4" s="150"/>
    </row>
    <row r="5" spans="1:12" ht="15" customHeight="1" x14ac:dyDescent="0.25">
      <c r="B5" s="151" t="s">
        <v>56</v>
      </c>
      <c r="C5" s="152"/>
      <c r="D5" s="153"/>
    </row>
    <row r="6" spans="1:12" ht="15" customHeight="1" x14ac:dyDescent="0.25">
      <c r="B6" s="154" t="s">
        <v>57</v>
      </c>
      <c r="C6" s="155"/>
      <c r="D6" s="156"/>
    </row>
    <row r="7" spans="1:12" ht="15.75" customHeight="1" thickBot="1" x14ac:dyDescent="0.3">
      <c r="B7" s="157" t="s">
        <v>58</v>
      </c>
      <c r="C7" s="158"/>
      <c r="D7" s="159"/>
    </row>
    <row r="8" spans="1:12" ht="15.75" thickBot="1" x14ac:dyDescent="0.3"/>
    <row r="9" spans="1:12" x14ac:dyDescent="0.25">
      <c r="B9" s="14" t="s">
        <v>13</v>
      </c>
      <c r="C9" s="120" t="s">
        <v>59</v>
      </c>
      <c r="D9" s="120"/>
      <c r="E9" s="120"/>
      <c r="F9" s="120"/>
      <c r="G9" s="120"/>
      <c r="H9" s="120"/>
      <c r="I9" s="121"/>
      <c r="K9" s="24" t="s">
        <v>134</v>
      </c>
      <c r="L9" s="24" t="s">
        <v>135</v>
      </c>
    </row>
    <row r="10" spans="1:12" ht="15" customHeight="1" x14ac:dyDescent="0.25">
      <c r="B10" s="15" t="s">
        <v>218</v>
      </c>
      <c r="C10" s="38" t="s">
        <v>219</v>
      </c>
      <c r="D10" s="122" t="s">
        <v>220</v>
      </c>
      <c r="E10" s="122"/>
      <c r="F10" s="122"/>
      <c r="G10" s="122"/>
      <c r="H10" s="122"/>
      <c r="I10" s="123"/>
    </row>
    <row r="11" spans="1:12" ht="32.25" customHeight="1" x14ac:dyDescent="0.25">
      <c r="B11" s="15"/>
      <c r="C11" s="38" t="s">
        <v>60</v>
      </c>
      <c r="D11" s="122" t="s">
        <v>61</v>
      </c>
      <c r="E11" s="122"/>
      <c r="F11" s="122"/>
      <c r="G11" s="122"/>
      <c r="H11" s="122"/>
      <c r="I11" s="123"/>
    </row>
    <row r="12" spans="1:12" ht="15" customHeight="1" x14ac:dyDescent="0.25">
      <c r="B12" s="16"/>
      <c r="C12" s="35" t="s">
        <v>62</v>
      </c>
      <c r="D12" s="160" t="s">
        <v>165</v>
      </c>
      <c r="E12" s="160"/>
      <c r="F12" s="160"/>
      <c r="G12" s="160"/>
      <c r="H12" s="160"/>
      <c r="I12" s="161"/>
    </row>
    <row r="13" spans="1:12" x14ac:dyDescent="0.25">
      <c r="B13" s="16"/>
      <c r="C13" s="35" t="s">
        <v>63</v>
      </c>
      <c r="D13" s="35" t="s">
        <v>64</v>
      </c>
      <c r="E13" s="35" t="s">
        <v>65</v>
      </c>
      <c r="F13" s="35" t="s">
        <v>66</v>
      </c>
      <c r="G13" s="162" t="s">
        <v>67</v>
      </c>
      <c r="H13" s="162"/>
      <c r="I13" s="163"/>
    </row>
    <row r="14" spans="1:12" ht="48.75" customHeight="1" thickBot="1" x14ac:dyDescent="0.3">
      <c r="B14" s="17" t="s">
        <v>142</v>
      </c>
      <c r="C14" s="18" t="s">
        <v>143</v>
      </c>
      <c r="D14" s="18" t="s">
        <v>68</v>
      </c>
      <c r="E14" s="18" t="s">
        <v>69</v>
      </c>
      <c r="F14" s="18" t="s">
        <v>70</v>
      </c>
      <c r="G14" s="164"/>
      <c r="H14" s="164"/>
      <c r="I14" s="165"/>
      <c r="K14" s="5" t="s">
        <v>136</v>
      </c>
      <c r="L14" s="5" t="str">
        <f>IF(G14="Yes","Pass","Fail")</f>
        <v>Fail</v>
      </c>
    </row>
    <row r="15" spans="1:12" ht="15.75" thickBot="1" x14ac:dyDescent="0.3"/>
    <row r="16" spans="1:12" x14ac:dyDescent="0.25">
      <c r="B16" s="23" t="s">
        <v>73</v>
      </c>
      <c r="C16" s="120" t="s">
        <v>12</v>
      </c>
      <c r="D16" s="120"/>
      <c r="E16" s="120"/>
      <c r="F16" s="120"/>
      <c r="G16" s="120"/>
      <c r="H16" s="120"/>
      <c r="I16" s="121"/>
    </row>
    <row r="17" spans="2:11" x14ac:dyDescent="0.25">
      <c r="B17" s="15" t="s">
        <v>218</v>
      </c>
      <c r="C17" s="38" t="s">
        <v>219</v>
      </c>
      <c r="D17" s="122" t="s">
        <v>220</v>
      </c>
      <c r="E17" s="122"/>
      <c r="F17" s="122"/>
      <c r="G17" s="122"/>
      <c r="H17" s="122"/>
      <c r="I17" s="123"/>
    </row>
    <row r="18" spans="2:11" ht="15" customHeight="1" x14ac:dyDescent="0.25">
      <c r="B18" s="15"/>
      <c r="C18" s="38" t="s">
        <v>71</v>
      </c>
      <c r="D18" s="122" t="s">
        <v>72</v>
      </c>
      <c r="E18" s="122"/>
      <c r="F18" s="122"/>
      <c r="G18" s="122"/>
      <c r="H18" s="122"/>
      <c r="I18" s="123"/>
    </row>
    <row r="19" spans="2:11" ht="15" customHeight="1" x14ac:dyDescent="0.25">
      <c r="B19" s="15"/>
      <c r="C19" s="38" t="s">
        <v>63</v>
      </c>
      <c r="D19" s="38" t="s">
        <v>64</v>
      </c>
      <c r="E19" s="38" t="s">
        <v>65</v>
      </c>
      <c r="F19" s="38" t="s">
        <v>66</v>
      </c>
      <c r="G19" s="122" t="s">
        <v>67</v>
      </c>
      <c r="H19" s="122"/>
      <c r="I19" s="123"/>
    </row>
    <row r="20" spans="2:11" ht="30" x14ac:dyDescent="0.25">
      <c r="B20" s="10" t="s">
        <v>33</v>
      </c>
      <c r="C20" s="2" t="s">
        <v>0</v>
      </c>
      <c r="D20" s="6" t="s">
        <v>76</v>
      </c>
      <c r="E20" s="35" t="s">
        <v>14</v>
      </c>
      <c r="F20" s="35" t="s">
        <v>75</v>
      </c>
      <c r="G20" s="135"/>
      <c r="H20" s="135"/>
      <c r="I20" s="136"/>
      <c r="K20" s="5" t="s">
        <v>137</v>
      </c>
    </row>
    <row r="21" spans="2:11" ht="60" x14ac:dyDescent="0.25">
      <c r="B21" s="10" t="s">
        <v>34</v>
      </c>
      <c r="C21" s="2" t="s">
        <v>1</v>
      </c>
      <c r="D21" s="6" t="s">
        <v>77</v>
      </c>
      <c r="E21" s="35" t="s">
        <v>78</v>
      </c>
      <c r="F21" s="35" t="s">
        <v>70</v>
      </c>
      <c r="G21" s="135"/>
      <c r="H21" s="135"/>
      <c r="I21" s="136"/>
      <c r="K21" s="5" t="s">
        <v>137</v>
      </c>
    </row>
    <row r="22" spans="2:11" ht="60" x14ac:dyDescent="0.25">
      <c r="B22" s="10" t="s">
        <v>74</v>
      </c>
      <c r="C22" s="2" t="s">
        <v>15</v>
      </c>
      <c r="D22" s="6" t="s">
        <v>79</v>
      </c>
      <c r="E22" s="35" t="s">
        <v>78</v>
      </c>
      <c r="F22" s="35" t="s">
        <v>70</v>
      </c>
      <c r="G22" s="135"/>
      <c r="H22" s="135"/>
      <c r="I22" s="136"/>
      <c r="K22" s="5" t="s">
        <v>137</v>
      </c>
    </row>
    <row r="23" spans="2:11" ht="21" customHeight="1" x14ac:dyDescent="0.25">
      <c r="B23" s="166" t="s">
        <v>35</v>
      </c>
      <c r="C23" s="124" t="s">
        <v>80</v>
      </c>
      <c r="D23" s="125" t="s">
        <v>81</v>
      </c>
      <c r="E23" s="167" t="s">
        <v>78</v>
      </c>
      <c r="F23" s="167" t="s">
        <v>70</v>
      </c>
      <c r="G23" s="135"/>
      <c r="H23" s="135"/>
      <c r="I23" s="136"/>
      <c r="K23" s="5" t="s">
        <v>137</v>
      </c>
    </row>
    <row r="24" spans="2:11" ht="21" customHeight="1" x14ac:dyDescent="0.25">
      <c r="B24" s="166"/>
      <c r="C24" s="124"/>
      <c r="D24" s="125"/>
      <c r="E24" s="167"/>
      <c r="F24" s="167"/>
      <c r="G24" s="135"/>
      <c r="H24" s="135"/>
      <c r="I24" s="136"/>
      <c r="K24" s="5" t="s">
        <v>137</v>
      </c>
    </row>
    <row r="25" spans="2:11" ht="21" customHeight="1" x14ac:dyDescent="0.25">
      <c r="B25" s="166"/>
      <c r="C25" s="124"/>
      <c r="D25" s="125"/>
      <c r="E25" s="167"/>
      <c r="F25" s="167"/>
      <c r="G25" s="135"/>
      <c r="H25" s="135"/>
      <c r="I25" s="136"/>
      <c r="K25" s="5" t="s">
        <v>137</v>
      </c>
    </row>
    <row r="26" spans="2:11" ht="15" customHeight="1" x14ac:dyDescent="0.25">
      <c r="B26" s="166" t="s">
        <v>36</v>
      </c>
      <c r="C26" s="124" t="s">
        <v>82</v>
      </c>
      <c r="D26" s="125" t="s">
        <v>147</v>
      </c>
      <c r="E26" s="125" t="s">
        <v>83</v>
      </c>
      <c r="F26" s="125" t="s">
        <v>144</v>
      </c>
      <c r="G26" s="173">
        <f>G23</f>
        <v>0</v>
      </c>
      <c r="H26" s="173"/>
      <c r="I26" s="25"/>
      <c r="K26" s="5" t="s">
        <v>137</v>
      </c>
    </row>
    <row r="27" spans="2:11" x14ac:dyDescent="0.25">
      <c r="B27" s="166"/>
      <c r="C27" s="124"/>
      <c r="D27" s="125"/>
      <c r="E27" s="125"/>
      <c r="F27" s="125"/>
      <c r="G27" s="173">
        <f t="shared" ref="G27:G28" si="0">G24</f>
        <v>0</v>
      </c>
      <c r="H27" s="173"/>
      <c r="I27" s="25"/>
      <c r="K27" s="5" t="s">
        <v>137</v>
      </c>
    </row>
    <row r="28" spans="2:11" x14ac:dyDescent="0.25">
      <c r="B28" s="166"/>
      <c r="C28" s="124"/>
      <c r="D28" s="125"/>
      <c r="E28" s="125"/>
      <c r="F28" s="125"/>
      <c r="G28" s="173">
        <f t="shared" si="0"/>
        <v>0</v>
      </c>
      <c r="H28" s="173"/>
      <c r="I28" s="25"/>
      <c r="K28" s="5" t="s">
        <v>137</v>
      </c>
    </row>
    <row r="29" spans="2:11" ht="30.75" thickBot="1" x14ac:dyDescent="0.3">
      <c r="B29" s="11" t="s">
        <v>37</v>
      </c>
      <c r="C29" s="36" t="s">
        <v>2</v>
      </c>
      <c r="D29" s="12" t="s">
        <v>84</v>
      </c>
      <c r="E29" s="13" t="s">
        <v>85</v>
      </c>
      <c r="F29" s="12" t="s">
        <v>86</v>
      </c>
      <c r="G29" s="168"/>
      <c r="H29" s="168"/>
      <c r="I29" s="169"/>
      <c r="K29" s="5" t="s">
        <v>137</v>
      </c>
    </row>
    <row r="30" spans="2:11" s="9" customFormat="1" ht="15.75" thickBot="1" x14ac:dyDescent="0.3">
      <c r="B30" s="7"/>
      <c r="C30" s="8"/>
      <c r="F30" s="3"/>
    </row>
    <row r="31" spans="2:11" x14ac:dyDescent="0.25">
      <c r="B31" s="23" t="s">
        <v>87</v>
      </c>
      <c r="C31" s="120" t="s">
        <v>8</v>
      </c>
      <c r="D31" s="120"/>
      <c r="E31" s="120"/>
      <c r="F31" s="120"/>
      <c r="G31" s="120"/>
      <c r="H31" s="120"/>
      <c r="I31" s="121"/>
    </row>
    <row r="32" spans="2:11" ht="15" customHeight="1" x14ac:dyDescent="0.25">
      <c r="B32" s="15" t="s">
        <v>218</v>
      </c>
      <c r="C32" s="38" t="s">
        <v>219</v>
      </c>
      <c r="D32" s="122" t="s">
        <v>220</v>
      </c>
      <c r="E32" s="122"/>
      <c r="F32" s="122"/>
      <c r="G32" s="122"/>
      <c r="H32" s="122"/>
      <c r="I32" s="123"/>
    </row>
    <row r="33" spans="1:12" s="9" customFormat="1" ht="15" customHeight="1" x14ac:dyDescent="0.25">
      <c r="A33" s="5"/>
      <c r="B33" s="15"/>
      <c r="C33" s="38" t="s">
        <v>71</v>
      </c>
      <c r="D33" s="122" t="s">
        <v>72</v>
      </c>
      <c r="E33" s="122"/>
      <c r="F33" s="122"/>
      <c r="G33" s="122"/>
      <c r="H33" s="122"/>
      <c r="I33" s="123"/>
      <c r="J33" s="5"/>
      <c r="K33" s="5"/>
      <c r="L33" s="5"/>
    </row>
    <row r="34" spans="1:12" ht="50.1" customHeight="1" x14ac:dyDescent="0.25">
      <c r="A34" s="9"/>
      <c r="B34" s="15"/>
      <c r="C34" s="38" t="s">
        <v>63</v>
      </c>
      <c r="D34" s="38" t="s">
        <v>64</v>
      </c>
      <c r="E34" s="38" t="s">
        <v>65</v>
      </c>
      <c r="F34" s="38" t="s">
        <v>66</v>
      </c>
      <c r="G34" s="122" t="s">
        <v>67</v>
      </c>
      <c r="H34" s="122"/>
      <c r="I34" s="123"/>
      <c r="J34" s="9"/>
      <c r="K34" s="9"/>
      <c r="L34" s="9"/>
    </row>
    <row r="35" spans="1:12" ht="50.1" customHeight="1" x14ac:dyDescent="0.25">
      <c r="B35" s="10" t="s">
        <v>38</v>
      </c>
      <c r="C35" s="2" t="s">
        <v>3</v>
      </c>
      <c r="D35" s="6" t="s">
        <v>221</v>
      </c>
      <c r="E35" s="35" t="s">
        <v>14</v>
      </c>
      <c r="F35" s="35" t="s">
        <v>75</v>
      </c>
      <c r="G35" s="131"/>
      <c r="H35" s="131"/>
      <c r="I35" s="132"/>
      <c r="K35" s="5" t="s">
        <v>137</v>
      </c>
    </row>
    <row r="36" spans="1:12" ht="50.1" customHeight="1" x14ac:dyDescent="0.25">
      <c r="B36" s="10" t="s">
        <v>39</v>
      </c>
      <c r="C36" s="2" t="s">
        <v>4</v>
      </c>
      <c r="D36" s="6" t="s">
        <v>138</v>
      </c>
      <c r="E36" s="35" t="s">
        <v>14</v>
      </c>
      <c r="F36" s="35" t="s">
        <v>75</v>
      </c>
      <c r="G36" s="131"/>
      <c r="H36" s="131"/>
      <c r="I36" s="132"/>
      <c r="K36" s="5" t="s">
        <v>137</v>
      </c>
    </row>
    <row r="37" spans="1:12" ht="45" x14ac:dyDescent="0.25">
      <c r="B37" s="10" t="s">
        <v>40</v>
      </c>
      <c r="C37" s="2" t="s">
        <v>5</v>
      </c>
      <c r="D37" s="6" t="s">
        <v>132</v>
      </c>
      <c r="E37" s="35" t="s">
        <v>14</v>
      </c>
      <c r="F37" s="35" t="s">
        <v>75</v>
      </c>
      <c r="G37" s="127"/>
      <c r="H37" s="127"/>
      <c r="I37" s="128"/>
      <c r="K37" s="5" t="s">
        <v>137</v>
      </c>
    </row>
    <row r="38" spans="1:12" ht="30" customHeight="1" x14ac:dyDescent="0.25">
      <c r="B38" s="10" t="s">
        <v>41</v>
      </c>
      <c r="C38" s="2" t="s">
        <v>6</v>
      </c>
      <c r="D38" s="6" t="s">
        <v>148</v>
      </c>
      <c r="E38" s="35" t="s">
        <v>14</v>
      </c>
      <c r="F38" s="35" t="s">
        <v>75</v>
      </c>
      <c r="G38" s="131"/>
      <c r="H38" s="131"/>
      <c r="I38" s="132"/>
      <c r="K38" s="5" t="s">
        <v>137</v>
      </c>
    </row>
    <row r="39" spans="1:12" ht="30" x14ac:dyDescent="0.25">
      <c r="B39" s="10" t="s">
        <v>149</v>
      </c>
      <c r="C39" s="2" t="s">
        <v>150</v>
      </c>
      <c r="D39" s="6" t="s">
        <v>151</v>
      </c>
      <c r="E39" s="35" t="s">
        <v>105</v>
      </c>
      <c r="F39" s="35" t="s">
        <v>106</v>
      </c>
      <c r="G39" s="142" t="s">
        <v>58</v>
      </c>
      <c r="H39" s="142"/>
      <c r="I39" s="143"/>
      <c r="K39" s="5" t="s">
        <v>137</v>
      </c>
    </row>
    <row r="40" spans="1:12" ht="90" x14ac:dyDescent="0.25">
      <c r="B40" s="10" t="s">
        <v>51</v>
      </c>
      <c r="C40" s="2" t="s">
        <v>7</v>
      </c>
      <c r="D40" s="6" t="s">
        <v>90</v>
      </c>
      <c r="E40" s="2" t="s">
        <v>88</v>
      </c>
      <c r="F40" s="21" t="s">
        <v>89</v>
      </c>
      <c r="G40" s="131"/>
      <c r="H40" s="131"/>
      <c r="I40" s="132"/>
      <c r="K40" s="5" t="s">
        <v>137</v>
      </c>
    </row>
    <row r="41" spans="1:12" ht="60.75" thickBot="1" x14ac:dyDescent="0.3">
      <c r="B41" s="20" t="s">
        <v>52</v>
      </c>
      <c r="C41" s="13" t="s">
        <v>152</v>
      </c>
      <c r="D41" s="41" t="s">
        <v>153</v>
      </c>
      <c r="E41" s="36" t="s">
        <v>32</v>
      </c>
      <c r="F41" s="22" t="s">
        <v>222</v>
      </c>
      <c r="G41" s="172"/>
      <c r="H41" s="168"/>
      <c r="I41" s="169"/>
      <c r="K41" s="5" t="s">
        <v>137</v>
      </c>
    </row>
    <row r="42" spans="1:12" ht="15.75" thickBot="1" x14ac:dyDescent="0.3">
      <c r="B42" s="19"/>
      <c r="D42" s="9"/>
      <c r="E42" s="9"/>
    </row>
    <row r="43" spans="1:12" ht="15" customHeight="1" x14ac:dyDescent="0.25">
      <c r="B43" s="23" t="s">
        <v>91</v>
      </c>
      <c r="C43" s="120" t="s">
        <v>19</v>
      </c>
      <c r="D43" s="120"/>
      <c r="E43" s="120"/>
      <c r="F43" s="120"/>
      <c r="G43" s="120"/>
      <c r="H43" s="120"/>
      <c r="I43" s="121"/>
    </row>
    <row r="44" spans="1:12" ht="15" customHeight="1" x14ac:dyDescent="0.25">
      <c r="B44" s="15" t="s">
        <v>218</v>
      </c>
      <c r="C44" s="38" t="s">
        <v>219</v>
      </c>
      <c r="D44" s="122" t="s">
        <v>220</v>
      </c>
      <c r="E44" s="122"/>
      <c r="F44" s="122"/>
      <c r="G44" s="122"/>
      <c r="H44" s="122"/>
      <c r="I44" s="123"/>
    </row>
    <row r="45" spans="1:12" x14ac:dyDescent="0.25">
      <c r="B45" s="15"/>
      <c r="C45" s="38" t="s">
        <v>71</v>
      </c>
      <c r="D45" s="122" t="s">
        <v>120</v>
      </c>
      <c r="E45" s="122"/>
      <c r="F45" s="122"/>
      <c r="G45" s="122"/>
      <c r="H45" s="122"/>
      <c r="I45" s="123"/>
    </row>
    <row r="46" spans="1:12" x14ac:dyDescent="0.25">
      <c r="B46" s="15"/>
      <c r="C46" s="38" t="s">
        <v>63</v>
      </c>
      <c r="D46" s="38" t="s">
        <v>64</v>
      </c>
      <c r="E46" s="38" t="s">
        <v>65</v>
      </c>
      <c r="F46" s="38" t="s">
        <v>66</v>
      </c>
      <c r="G46" s="122" t="s">
        <v>67</v>
      </c>
      <c r="H46" s="122"/>
      <c r="I46" s="123"/>
    </row>
    <row r="47" spans="1:12" ht="60" x14ac:dyDescent="0.25">
      <c r="B47" s="10" t="s">
        <v>45</v>
      </c>
      <c r="C47" s="125" t="s">
        <v>21</v>
      </c>
      <c r="D47" s="6" t="s">
        <v>141</v>
      </c>
      <c r="E47" s="35" t="s">
        <v>78</v>
      </c>
      <c r="F47" s="35" t="s">
        <v>70</v>
      </c>
      <c r="G47" s="131"/>
      <c r="H47" s="131"/>
      <c r="I47" s="132"/>
      <c r="K47" s="5" t="s">
        <v>136</v>
      </c>
      <c r="L47" s="5" t="str">
        <f>IF(G47="Yes","Fail","Pass")</f>
        <v>Pass</v>
      </c>
    </row>
    <row r="48" spans="1:12" ht="50.1" customHeight="1" x14ac:dyDescent="0.25">
      <c r="B48" s="10" t="s">
        <v>92</v>
      </c>
      <c r="C48" s="125"/>
      <c r="D48" s="6" t="s">
        <v>102</v>
      </c>
      <c r="E48" s="35" t="s">
        <v>14</v>
      </c>
      <c r="F48" s="35" t="s">
        <v>75</v>
      </c>
      <c r="G48" s="131"/>
      <c r="H48" s="131"/>
      <c r="I48" s="132"/>
      <c r="K48" s="5" t="s">
        <v>137</v>
      </c>
    </row>
    <row r="49" spans="2:12" ht="50.1" customHeight="1" x14ac:dyDescent="0.25">
      <c r="B49" s="10" t="s">
        <v>46</v>
      </c>
      <c r="C49" s="125" t="s">
        <v>25</v>
      </c>
      <c r="D49" s="6" t="s">
        <v>140</v>
      </c>
      <c r="E49" s="35" t="s">
        <v>78</v>
      </c>
      <c r="F49" s="35" t="s">
        <v>70</v>
      </c>
      <c r="G49" s="131"/>
      <c r="H49" s="131"/>
      <c r="I49" s="132"/>
      <c r="K49" s="5" t="s">
        <v>137</v>
      </c>
    </row>
    <row r="50" spans="2:12" x14ac:dyDescent="0.25">
      <c r="B50" s="10" t="s">
        <v>93</v>
      </c>
      <c r="C50" s="125"/>
      <c r="D50" s="6" t="s">
        <v>102</v>
      </c>
      <c r="E50" s="35" t="s">
        <v>14</v>
      </c>
      <c r="F50" s="35" t="s">
        <v>75</v>
      </c>
      <c r="G50" s="131"/>
      <c r="H50" s="131"/>
      <c r="I50" s="132"/>
      <c r="K50" s="5" t="s">
        <v>137</v>
      </c>
    </row>
    <row r="51" spans="2:12" ht="30" customHeight="1" x14ac:dyDescent="0.25">
      <c r="B51" s="10">
        <v>4.3</v>
      </c>
      <c r="C51" s="37" t="s">
        <v>155</v>
      </c>
      <c r="D51" s="6" t="s">
        <v>156</v>
      </c>
      <c r="E51" s="35" t="s">
        <v>78</v>
      </c>
      <c r="F51" s="35" t="s">
        <v>70</v>
      </c>
      <c r="G51" s="170"/>
      <c r="H51" s="170"/>
      <c r="I51" s="171"/>
      <c r="K51" s="5" t="s">
        <v>137</v>
      </c>
    </row>
    <row r="52" spans="2:12" ht="60" x14ac:dyDescent="0.25">
      <c r="B52" s="10" t="s">
        <v>94</v>
      </c>
      <c r="C52" s="125" t="s">
        <v>157</v>
      </c>
      <c r="D52" s="6" t="s">
        <v>103</v>
      </c>
      <c r="E52" s="35" t="s">
        <v>78</v>
      </c>
      <c r="F52" s="35" t="s">
        <v>70</v>
      </c>
      <c r="G52" s="131"/>
      <c r="H52" s="131"/>
      <c r="I52" s="132"/>
      <c r="K52" s="5" t="s">
        <v>137</v>
      </c>
    </row>
    <row r="53" spans="2:12" ht="50.1" customHeight="1" x14ac:dyDescent="0.25">
      <c r="B53" s="10" t="s">
        <v>95</v>
      </c>
      <c r="C53" s="125"/>
      <c r="D53" s="6" t="s">
        <v>104</v>
      </c>
      <c r="E53" s="35" t="s">
        <v>105</v>
      </c>
      <c r="F53" s="35" t="s">
        <v>106</v>
      </c>
      <c r="G53" s="142" t="s">
        <v>58</v>
      </c>
      <c r="H53" s="142"/>
      <c r="I53" s="143"/>
      <c r="K53" s="5" t="s">
        <v>137</v>
      </c>
    </row>
    <row r="54" spans="2:12" ht="165" x14ac:dyDescent="0.25">
      <c r="B54" s="10" t="s">
        <v>96</v>
      </c>
      <c r="C54" s="125" t="s">
        <v>48</v>
      </c>
      <c r="D54" s="6" t="s">
        <v>154</v>
      </c>
      <c r="E54" s="35" t="s">
        <v>78</v>
      </c>
      <c r="F54" s="35" t="s">
        <v>70</v>
      </c>
      <c r="G54" s="131"/>
      <c r="H54" s="131"/>
      <c r="I54" s="132"/>
      <c r="K54" s="5" t="s">
        <v>136</v>
      </c>
      <c r="L54" s="5" t="str">
        <f>IF(G54="Yes","Fail","Pass")</f>
        <v>Pass</v>
      </c>
    </row>
    <row r="55" spans="2:12" ht="30" customHeight="1" x14ac:dyDescent="0.25">
      <c r="B55" s="10" t="s">
        <v>97</v>
      </c>
      <c r="C55" s="125"/>
      <c r="D55" s="6" t="s">
        <v>102</v>
      </c>
      <c r="E55" s="35" t="s">
        <v>14</v>
      </c>
      <c r="F55" s="35" t="s">
        <v>75</v>
      </c>
      <c r="G55" s="131"/>
      <c r="H55" s="131"/>
      <c r="I55" s="132"/>
      <c r="K55" s="5" t="s">
        <v>137</v>
      </c>
    </row>
    <row r="56" spans="2:12" ht="60" x14ac:dyDescent="0.25">
      <c r="B56" s="10" t="s">
        <v>98</v>
      </c>
      <c r="C56" s="125" t="s">
        <v>50</v>
      </c>
      <c r="D56" s="6" t="s">
        <v>129</v>
      </c>
      <c r="E56" s="35" t="s">
        <v>78</v>
      </c>
      <c r="F56" s="35" t="s">
        <v>70</v>
      </c>
      <c r="G56" s="131"/>
      <c r="H56" s="131"/>
      <c r="I56" s="132"/>
      <c r="K56" s="5" t="s">
        <v>137</v>
      </c>
    </row>
    <row r="57" spans="2:12" ht="30.75" customHeight="1" x14ac:dyDescent="0.25">
      <c r="B57" s="10" t="s">
        <v>99</v>
      </c>
      <c r="C57" s="125"/>
      <c r="D57" s="6" t="s">
        <v>104</v>
      </c>
      <c r="E57" s="35" t="s">
        <v>105</v>
      </c>
      <c r="F57" s="35" t="s">
        <v>106</v>
      </c>
      <c r="G57" s="142" t="s">
        <v>58</v>
      </c>
      <c r="H57" s="142"/>
      <c r="I57" s="143"/>
      <c r="K57" s="5" t="s">
        <v>137</v>
      </c>
    </row>
    <row r="58" spans="2:12" ht="60" x14ac:dyDescent="0.25">
      <c r="B58" s="10" t="s">
        <v>100</v>
      </c>
      <c r="C58" s="125" t="s">
        <v>20</v>
      </c>
      <c r="D58" s="6" t="s">
        <v>107</v>
      </c>
      <c r="E58" s="35" t="s">
        <v>78</v>
      </c>
      <c r="F58" s="35" t="s">
        <v>70</v>
      </c>
      <c r="G58" s="127"/>
      <c r="H58" s="127"/>
      <c r="I58" s="128"/>
      <c r="K58" s="5" t="s">
        <v>137</v>
      </c>
    </row>
    <row r="59" spans="2:12" ht="30.75" thickBot="1" x14ac:dyDescent="0.3">
      <c r="B59" s="20" t="s">
        <v>101</v>
      </c>
      <c r="C59" s="126"/>
      <c r="D59" s="12" t="s">
        <v>104</v>
      </c>
      <c r="E59" s="18" t="s">
        <v>105</v>
      </c>
      <c r="F59" s="18" t="s">
        <v>106</v>
      </c>
      <c r="G59" s="129" t="s">
        <v>58</v>
      </c>
      <c r="H59" s="129"/>
      <c r="I59" s="130"/>
      <c r="K59" s="5" t="s">
        <v>137</v>
      </c>
    </row>
    <row r="60" spans="2:12" ht="15" customHeight="1" thickBot="1" x14ac:dyDescent="0.3">
      <c r="B60" s="9"/>
    </row>
    <row r="61" spans="2:12" ht="15" customHeight="1" x14ac:dyDescent="0.25">
      <c r="B61" s="23" t="s">
        <v>108</v>
      </c>
      <c r="C61" s="120" t="s">
        <v>28</v>
      </c>
      <c r="D61" s="120"/>
      <c r="E61" s="120"/>
      <c r="F61" s="120"/>
      <c r="G61" s="120"/>
      <c r="H61" s="120"/>
      <c r="I61" s="121"/>
    </row>
    <row r="62" spans="2:12" x14ac:dyDescent="0.25">
      <c r="B62" s="15" t="s">
        <v>218</v>
      </c>
      <c r="C62" s="38" t="s">
        <v>219</v>
      </c>
      <c r="D62" s="122" t="s">
        <v>220</v>
      </c>
      <c r="E62" s="122"/>
      <c r="F62" s="122"/>
      <c r="G62" s="122"/>
      <c r="H62" s="122"/>
      <c r="I62" s="123"/>
    </row>
    <row r="63" spans="2:12" x14ac:dyDescent="0.25">
      <c r="B63" s="15"/>
      <c r="C63" s="38" t="s">
        <v>71</v>
      </c>
      <c r="D63" s="122" t="s">
        <v>178</v>
      </c>
      <c r="E63" s="122"/>
      <c r="F63" s="122"/>
      <c r="G63" s="122"/>
      <c r="H63" s="122"/>
      <c r="I63" s="123"/>
    </row>
    <row r="64" spans="2:12" x14ac:dyDescent="0.25">
      <c r="B64" s="15"/>
      <c r="C64" s="38" t="s">
        <v>63</v>
      </c>
      <c r="D64" s="38" t="s">
        <v>64</v>
      </c>
      <c r="E64" s="38" t="s">
        <v>65</v>
      </c>
      <c r="F64" s="38" t="s">
        <v>66</v>
      </c>
      <c r="G64" s="122" t="s">
        <v>67</v>
      </c>
      <c r="H64" s="122"/>
      <c r="I64" s="123"/>
    </row>
    <row r="65" spans="2:12" ht="30" x14ac:dyDescent="0.25">
      <c r="B65" s="10" t="s">
        <v>42</v>
      </c>
      <c r="C65" s="2" t="s">
        <v>31</v>
      </c>
      <c r="D65" s="6" t="s">
        <v>109</v>
      </c>
      <c r="E65" s="2" t="s">
        <v>88</v>
      </c>
      <c r="F65" s="35" t="s">
        <v>110</v>
      </c>
      <c r="G65" s="131"/>
      <c r="H65" s="131"/>
      <c r="I65" s="132"/>
      <c r="K65" s="5" t="s">
        <v>137</v>
      </c>
    </row>
    <row r="66" spans="2:12" ht="36" customHeight="1" x14ac:dyDescent="0.25">
      <c r="B66" s="10" t="s">
        <v>43</v>
      </c>
      <c r="C66" s="124" t="s">
        <v>158</v>
      </c>
      <c r="D66" s="6" t="s">
        <v>159</v>
      </c>
      <c r="E66" s="35" t="s">
        <v>78</v>
      </c>
      <c r="F66" s="35" t="s">
        <v>70</v>
      </c>
      <c r="G66" s="170"/>
      <c r="H66" s="170"/>
      <c r="I66" s="171"/>
      <c r="K66" s="5" t="s">
        <v>137</v>
      </c>
    </row>
    <row r="67" spans="2:12" ht="30" x14ac:dyDescent="0.25">
      <c r="B67" s="10" t="s">
        <v>160</v>
      </c>
      <c r="C67" s="124"/>
      <c r="D67" s="6" t="s">
        <v>161</v>
      </c>
      <c r="E67" s="2" t="s">
        <v>88</v>
      </c>
      <c r="F67" s="35" t="s">
        <v>162</v>
      </c>
      <c r="G67" s="131"/>
      <c r="H67" s="131"/>
      <c r="I67" s="132"/>
      <c r="K67" s="5" t="s">
        <v>137</v>
      </c>
    </row>
    <row r="68" spans="2:12" ht="30" x14ac:dyDescent="0.25">
      <c r="B68" s="10" t="s">
        <v>43</v>
      </c>
      <c r="C68" s="2" t="s">
        <v>145</v>
      </c>
      <c r="D68" s="6" t="s">
        <v>163</v>
      </c>
      <c r="E68" s="2" t="s">
        <v>88</v>
      </c>
      <c r="F68" s="35" t="s">
        <v>111</v>
      </c>
      <c r="G68" s="133"/>
      <c r="H68" s="133"/>
      <c r="I68" s="134"/>
      <c r="K68" s="5" t="s">
        <v>137</v>
      </c>
    </row>
    <row r="69" spans="2:12" ht="30" x14ac:dyDescent="0.25">
      <c r="B69" s="10" t="s">
        <v>44</v>
      </c>
      <c r="C69" s="2" t="s">
        <v>146</v>
      </c>
      <c r="D69" s="6" t="s">
        <v>164</v>
      </c>
      <c r="E69" s="2" t="s">
        <v>88</v>
      </c>
      <c r="F69" s="35" t="s">
        <v>131</v>
      </c>
      <c r="G69" s="133"/>
      <c r="H69" s="133"/>
      <c r="I69" s="134"/>
      <c r="K69" s="5" t="s">
        <v>137</v>
      </c>
    </row>
    <row r="70" spans="2:12" ht="15.75" thickBot="1" x14ac:dyDescent="0.3"/>
    <row r="71" spans="2:12" x14ac:dyDescent="0.25">
      <c r="B71" s="23" t="s">
        <v>112</v>
      </c>
      <c r="C71" s="120" t="s">
        <v>29</v>
      </c>
      <c r="D71" s="120"/>
      <c r="E71" s="120"/>
      <c r="F71" s="120"/>
      <c r="G71" s="120"/>
      <c r="H71" s="120"/>
      <c r="I71" s="121"/>
    </row>
    <row r="72" spans="2:12" ht="15" customHeight="1" x14ac:dyDescent="0.25">
      <c r="B72" s="15" t="s">
        <v>218</v>
      </c>
      <c r="C72" s="38" t="s">
        <v>219</v>
      </c>
      <c r="D72" s="122" t="s">
        <v>220</v>
      </c>
      <c r="E72" s="122"/>
      <c r="F72" s="122"/>
      <c r="G72" s="122"/>
      <c r="H72" s="122"/>
      <c r="I72" s="123"/>
    </row>
    <row r="73" spans="2:12" ht="15" customHeight="1" x14ac:dyDescent="0.25">
      <c r="B73" s="15"/>
      <c r="C73" s="38" t="s">
        <v>71</v>
      </c>
      <c r="D73" s="122" t="s">
        <v>120</v>
      </c>
      <c r="E73" s="122"/>
      <c r="F73" s="122"/>
      <c r="G73" s="122"/>
      <c r="H73" s="122"/>
      <c r="I73" s="123"/>
    </row>
    <row r="74" spans="2:12" ht="90" customHeight="1" x14ac:dyDescent="0.25">
      <c r="B74" s="15"/>
      <c r="C74" s="38" t="s">
        <v>63</v>
      </c>
      <c r="D74" s="38" t="s">
        <v>64</v>
      </c>
      <c r="E74" s="38" t="s">
        <v>65</v>
      </c>
      <c r="F74" s="38" t="s">
        <v>66</v>
      </c>
      <c r="G74" s="122" t="s">
        <v>67</v>
      </c>
      <c r="H74" s="122"/>
      <c r="I74" s="123"/>
    </row>
    <row r="75" spans="2:12" ht="50.1" customHeight="1" x14ac:dyDescent="0.25">
      <c r="B75" s="10" t="s">
        <v>114</v>
      </c>
      <c r="C75" s="124" t="s">
        <v>133</v>
      </c>
      <c r="D75" s="6" t="s">
        <v>47</v>
      </c>
      <c r="E75" s="35" t="s">
        <v>78</v>
      </c>
      <c r="F75" s="35" t="s">
        <v>70</v>
      </c>
      <c r="G75" s="135"/>
      <c r="H75" s="135"/>
      <c r="I75" s="136"/>
      <c r="K75" s="5" t="s">
        <v>136</v>
      </c>
      <c r="L75" s="5" t="str">
        <f>IF(G75="Yes","Pass","Fail")</f>
        <v>Fail</v>
      </c>
    </row>
    <row r="76" spans="2:12" ht="75" customHeight="1" x14ac:dyDescent="0.25">
      <c r="B76" s="10" t="s">
        <v>115</v>
      </c>
      <c r="C76" s="124"/>
      <c r="D76" s="6" t="s">
        <v>102</v>
      </c>
      <c r="E76" s="35" t="s">
        <v>14</v>
      </c>
      <c r="F76" s="35" t="s">
        <v>75</v>
      </c>
      <c r="G76" s="135"/>
      <c r="H76" s="135"/>
      <c r="I76" s="136"/>
      <c r="K76" s="5" t="s">
        <v>137</v>
      </c>
    </row>
    <row r="77" spans="2:12" ht="50.1" customHeight="1" x14ac:dyDescent="0.25">
      <c r="B77" s="10" t="s">
        <v>116</v>
      </c>
      <c r="C77" s="125" t="s">
        <v>139</v>
      </c>
      <c r="D77" s="6" t="s">
        <v>182</v>
      </c>
      <c r="E77" s="35" t="s">
        <v>78</v>
      </c>
      <c r="F77" s="35" t="s">
        <v>70</v>
      </c>
      <c r="G77" s="131"/>
      <c r="H77" s="131"/>
      <c r="I77" s="132"/>
      <c r="K77" s="5" t="s">
        <v>136</v>
      </c>
      <c r="L77" s="5" t="str">
        <f>IF(G77="Yes","Fail","Pass")</f>
        <v>Pass</v>
      </c>
    </row>
    <row r="78" spans="2:12" ht="75" customHeight="1" x14ac:dyDescent="0.25">
      <c r="B78" s="10" t="s">
        <v>117</v>
      </c>
      <c r="C78" s="125"/>
      <c r="D78" s="6" t="s">
        <v>102</v>
      </c>
      <c r="E78" s="35" t="s">
        <v>14</v>
      </c>
      <c r="F78" s="35" t="s">
        <v>75</v>
      </c>
      <c r="G78" s="135"/>
      <c r="H78" s="135"/>
      <c r="I78" s="136"/>
      <c r="K78" s="5" t="s">
        <v>137</v>
      </c>
    </row>
    <row r="79" spans="2:12" ht="50.1" customHeight="1" x14ac:dyDescent="0.25">
      <c r="B79" s="10" t="s">
        <v>118</v>
      </c>
      <c r="C79" s="124" t="s">
        <v>113</v>
      </c>
      <c r="D79" s="6" t="s">
        <v>30</v>
      </c>
      <c r="E79" s="35" t="s">
        <v>78</v>
      </c>
      <c r="F79" s="35" t="s">
        <v>70</v>
      </c>
      <c r="G79" s="137"/>
      <c r="H79" s="137"/>
      <c r="I79" s="138"/>
      <c r="K79" s="5" t="s">
        <v>137</v>
      </c>
    </row>
    <row r="80" spans="2:12" ht="15.75" thickBot="1" x14ac:dyDescent="0.3">
      <c r="B80" s="20" t="s">
        <v>119</v>
      </c>
      <c r="C80" s="139"/>
      <c r="D80" s="12" t="s">
        <v>102</v>
      </c>
      <c r="E80" s="18" t="s">
        <v>14</v>
      </c>
      <c r="F80" s="18" t="s">
        <v>75</v>
      </c>
      <c r="G80" s="140"/>
      <c r="H80" s="140"/>
      <c r="I80" s="141"/>
      <c r="K80" s="5" t="s">
        <v>137</v>
      </c>
    </row>
    <row r="83" spans="11:12" x14ac:dyDescent="0.25">
      <c r="K83" s="5" t="s">
        <v>135</v>
      </c>
      <c r="L83" s="5" t="str">
        <f>IF(OR(L14="fail",L47="fail", L54="fail",L75="fail",L77="fail",'Pre-qualification Form'!D26="fail"),"Fail","Pass")</f>
        <v>Fail</v>
      </c>
    </row>
  </sheetData>
  <mergeCells count="93">
    <mergeCell ref="G38:I38"/>
    <mergeCell ref="C47:C48"/>
    <mergeCell ref="G54:I54"/>
    <mergeCell ref="C52:C53"/>
    <mergeCell ref="G50:I50"/>
    <mergeCell ref="G51:I51"/>
    <mergeCell ref="G47:I47"/>
    <mergeCell ref="G48:I48"/>
    <mergeCell ref="G49:I49"/>
    <mergeCell ref="G41:I41"/>
    <mergeCell ref="G46:I46"/>
    <mergeCell ref="C54:C55"/>
    <mergeCell ref="G39:I39"/>
    <mergeCell ref="G40:I40"/>
    <mergeCell ref="G34:I34"/>
    <mergeCell ref="G35:I35"/>
    <mergeCell ref="G36:I36"/>
    <mergeCell ref="G37:I37"/>
    <mergeCell ref="D33:I33"/>
    <mergeCell ref="G29:I29"/>
    <mergeCell ref="C31:I31"/>
    <mergeCell ref="D32:I32"/>
    <mergeCell ref="E26:E28"/>
    <mergeCell ref="F26:F28"/>
    <mergeCell ref="G26:H26"/>
    <mergeCell ref="G27:H27"/>
    <mergeCell ref="G28:H28"/>
    <mergeCell ref="G19:I19"/>
    <mergeCell ref="C23:C25"/>
    <mergeCell ref="C26:C28"/>
    <mergeCell ref="B23:B25"/>
    <mergeCell ref="B26:B28"/>
    <mergeCell ref="G20:I20"/>
    <mergeCell ref="G21:I21"/>
    <mergeCell ref="G22:I22"/>
    <mergeCell ref="D23:D25"/>
    <mergeCell ref="E23:E25"/>
    <mergeCell ref="F23:F25"/>
    <mergeCell ref="G23:I23"/>
    <mergeCell ref="G24:I24"/>
    <mergeCell ref="G25:I25"/>
    <mergeCell ref="D26:D28"/>
    <mergeCell ref="G13:I13"/>
    <mergeCell ref="D18:I18"/>
    <mergeCell ref="G14:I14"/>
    <mergeCell ref="C16:I16"/>
    <mergeCell ref="D17:I17"/>
    <mergeCell ref="B7:D7"/>
    <mergeCell ref="C9:I9"/>
    <mergeCell ref="D10:I10"/>
    <mergeCell ref="D11:I11"/>
    <mergeCell ref="D12:I12"/>
    <mergeCell ref="B2:C2"/>
    <mergeCell ref="B3:D3"/>
    <mergeCell ref="B4:D4"/>
    <mergeCell ref="B5:D5"/>
    <mergeCell ref="B6:D6"/>
    <mergeCell ref="C75:C76"/>
    <mergeCell ref="C77:C78"/>
    <mergeCell ref="C79:C80"/>
    <mergeCell ref="G80:I80"/>
    <mergeCell ref="G56:I56"/>
    <mergeCell ref="G57:I57"/>
    <mergeCell ref="G64:I64"/>
    <mergeCell ref="C71:I71"/>
    <mergeCell ref="G65:I65"/>
    <mergeCell ref="G66:I66"/>
    <mergeCell ref="C56:C57"/>
    <mergeCell ref="G78:I78"/>
    <mergeCell ref="G79:I79"/>
    <mergeCell ref="G76:I76"/>
    <mergeCell ref="G69:I69"/>
    <mergeCell ref="G74:I74"/>
    <mergeCell ref="G75:I75"/>
    <mergeCell ref="G77:I77"/>
    <mergeCell ref="D72:I72"/>
    <mergeCell ref="C43:I43"/>
    <mergeCell ref="D44:I44"/>
    <mergeCell ref="D45:I45"/>
    <mergeCell ref="C49:C50"/>
    <mergeCell ref="C58:C59"/>
    <mergeCell ref="G58:I58"/>
    <mergeCell ref="G59:I59"/>
    <mergeCell ref="G52:I52"/>
    <mergeCell ref="G53:I53"/>
    <mergeCell ref="G55:I55"/>
    <mergeCell ref="C61:I61"/>
    <mergeCell ref="D62:I62"/>
    <mergeCell ref="D63:I63"/>
    <mergeCell ref="C66:C67"/>
    <mergeCell ref="D73:I73"/>
    <mergeCell ref="G67:I67"/>
    <mergeCell ref="G68:I68"/>
  </mergeCells>
  <conditionalFormatting sqref="B7:D7">
    <cfRule type="containsText" dxfId="6" priority="7" operator="containsText" text="File submission">
      <formula>NOT(ISERROR(SEARCH("File submission",B7)))</formula>
    </cfRule>
  </conditionalFormatting>
  <conditionalFormatting sqref="G59:I59">
    <cfRule type="containsText" dxfId="5" priority="4" operator="containsText" text="File submission">
      <formula>NOT(ISERROR(SEARCH("File submission",G59)))</formula>
    </cfRule>
  </conditionalFormatting>
  <conditionalFormatting sqref="G53:I53">
    <cfRule type="containsText" dxfId="4" priority="6" operator="containsText" text="File submission">
      <formula>NOT(ISERROR(SEARCH("File submission",G53)))</formula>
    </cfRule>
  </conditionalFormatting>
  <conditionalFormatting sqref="G57:I57">
    <cfRule type="containsText" dxfId="3" priority="5" operator="containsText" text="File submission">
      <formula>NOT(ISERROR(SEARCH("File submission",G57)))</formula>
    </cfRule>
  </conditionalFormatting>
  <conditionalFormatting sqref="L83">
    <cfRule type="containsText" dxfId="2" priority="2" operator="containsText" text="Fail">
      <formula>NOT(ISERROR(SEARCH("Fail",L83)))</formula>
    </cfRule>
    <cfRule type="containsText" dxfId="1" priority="3" operator="containsText" text="Pass">
      <formula>NOT(ISERROR(SEARCH("Pass",L83)))</formula>
    </cfRule>
  </conditionalFormatting>
  <conditionalFormatting sqref="G39:I39">
    <cfRule type="containsText" dxfId="0" priority="1" operator="containsText" text="File submission">
      <formula>NOT(ISERROR(SEARCH("File submission",G39)))</formula>
    </cfRule>
  </conditionalFormatting>
  <dataValidations count="4">
    <dataValidation type="date" operator="greaterThan" allowBlank="1" showInputMessage="1" showErrorMessage="1" prompt="Enter a date after 04/2020" sqref="G41:I41">
      <formula1>43922</formula1>
    </dataValidation>
    <dataValidation type="whole" allowBlank="1" showInputMessage="1" showErrorMessage="1" sqref="G65:I65">
      <formula1>1</formula1>
      <formula2>80</formula2>
    </dataValidation>
    <dataValidation type="decimal" operator="greaterThanOrEqual" allowBlank="1" showInputMessage="1" showErrorMessage="1" sqref="G68:I69">
      <formula1>0</formula1>
    </dataValidation>
    <dataValidation type="decimal" operator="greaterThan" allowBlank="1" showInputMessage="1" showErrorMessage="1" sqref="I26:I28 G67:I67">
      <formula1>0</formula1>
    </dataValidation>
  </dataValidations>
  <pageMargins left="0.70866141732283472" right="0.70866141732283472" top="0.74803149606299213" bottom="0.74803149606299213" header="0.31496062992125984" footer="0.31496062992125984"/>
  <pageSetup paperSize="8" scale="80" fitToHeight="0" orientation="portrait" horizontalDpi="300" verticalDpi="300"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[1]Dropdown!#REF!</xm:f>
          </x14:formula1>
          <xm:sqref>G75:I75 G79:I79</xm:sqref>
        </x14:dataValidation>
        <x14:dataValidation type="list" allowBlank="1" showInputMessage="1" showErrorMessage="1">
          <x14:formula1>
            <xm:f>[1]Dropdown!#REF!</xm:f>
          </x14:formula1>
          <xm:sqref>G58:I58</xm:sqref>
        </x14:dataValidation>
        <x14:dataValidation type="list" allowBlank="1" showInputMessage="1" showErrorMessage="1">
          <x14:formula1>
            <xm:f>[1]Dropdown!#REF!</xm:f>
          </x14:formula1>
          <xm:sqref>G56:I56</xm:sqref>
        </x14:dataValidation>
        <x14:dataValidation type="list" allowBlank="1" showInputMessage="1" showErrorMessage="1">
          <x14:formula1>
            <xm:f>[1]Dropdown!#REF!</xm:f>
          </x14:formula1>
          <xm:sqref>G47:I47 G49:I49 G54:I54 G77:I77</xm:sqref>
        </x14:dataValidation>
        <x14:dataValidation type="list" allowBlank="1" showInputMessage="1" showErrorMessage="1">
          <x14:formula1>
            <xm:f>[1]Dropdown!#REF!</xm:f>
          </x14:formula1>
          <xm:sqref>G22:I22</xm:sqref>
        </x14:dataValidation>
        <x14:dataValidation type="list" allowBlank="1" showInputMessage="1" showErrorMessage="1">
          <x14:formula1>
            <xm:f>[1]Dropdown!#REF!</xm:f>
          </x14:formula1>
          <xm:sqref>G21:I21</xm:sqref>
        </x14:dataValidation>
        <x14:dataValidation type="list" allowBlank="1" showInputMessage="1" showErrorMessage="1">
          <x14:formula1>
            <xm:f>[1]Dropdown!#REF!</xm:f>
          </x14:formula1>
          <xm:sqref>G14:I14 G51:I51 G66:I66</xm:sqref>
        </x14:dataValidation>
        <x14:dataValidation type="list" allowBlank="1" showInputMessage="1" showErrorMessage="1">
          <x14:formula1>
            <xm:f>[1]Dropdown!#REF!</xm:f>
          </x14:formula1>
          <xm:sqref>G23:G25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4"/>
  <sheetViews>
    <sheetView workbookViewId="0">
      <selection activeCell="J11" sqref="J11"/>
    </sheetView>
  </sheetViews>
  <sheetFormatPr defaultRowHeight="15" x14ac:dyDescent="0.25"/>
  <cols>
    <col min="2" max="2" width="40.28515625" bestFit="1" customWidth="1"/>
    <col min="3" max="3" width="18.7109375" customWidth="1"/>
    <col min="4" max="4" width="25.5703125" customWidth="1"/>
    <col min="5" max="5" width="32.7109375" customWidth="1"/>
  </cols>
  <sheetData>
    <row r="1" spans="2:5" x14ac:dyDescent="0.25">
      <c r="B1" s="90" t="s">
        <v>223</v>
      </c>
    </row>
    <row r="2" spans="2:5" ht="15.75" thickBot="1" x14ac:dyDescent="0.3"/>
    <row r="3" spans="2:5" x14ac:dyDescent="0.25">
      <c r="B3" s="106" t="s">
        <v>186</v>
      </c>
      <c r="C3" s="107"/>
      <c r="D3" s="107"/>
      <c r="E3" s="108"/>
    </row>
    <row r="4" spans="2:5" ht="20.100000000000001" customHeight="1" x14ac:dyDescent="0.25">
      <c r="B4" s="42" t="s">
        <v>187</v>
      </c>
      <c r="C4" s="109"/>
      <c r="D4" s="109"/>
      <c r="E4" s="110"/>
    </row>
    <row r="5" spans="2:5" ht="20.100000000000001" customHeight="1" x14ac:dyDescent="0.25">
      <c r="B5" s="42" t="s">
        <v>188</v>
      </c>
      <c r="C5" s="109"/>
      <c r="D5" s="109"/>
      <c r="E5" s="110"/>
    </row>
    <row r="6" spans="2:5" ht="20.100000000000001" customHeight="1" x14ac:dyDescent="0.25">
      <c r="B6" s="42" t="s">
        <v>189</v>
      </c>
      <c r="C6" s="109"/>
      <c r="D6" s="109"/>
      <c r="E6" s="110"/>
    </row>
    <row r="7" spans="2:5" ht="20.100000000000001" customHeight="1" thickBot="1" x14ac:dyDescent="0.3">
      <c r="B7" s="43" t="s">
        <v>190</v>
      </c>
      <c r="C7" s="97"/>
      <c r="D7" s="97"/>
      <c r="E7" s="98"/>
    </row>
    <row r="8" spans="2:5" ht="20.100000000000001" customHeight="1" x14ac:dyDescent="0.25">
      <c r="B8" s="184" t="s">
        <v>191</v>
      </c>
      <c r="C8" s="185"/>
      <c r="D8" s="185"/>
      <c r="E8" s="186"/>
    </row>
    <row r="9" spans="2:5" ht="20.100000000000001" customHeight="1" x14ac:dyDescent="0.25">
      <c r="B9" s="44" t="s">
        <v>192</v>
      </c>
      <c r="C9" s="176"/>
      <c r="D9" s="176"/>
      <c r="E9" s="177"/>
    </row>
    <row r="10" spans="2:5" ht="20.100000000000001" customHeight="1" x14ac:dyDescent="0.25">
      <c r="B10" s="45" t="s">
        <v>0</v>
      </c>
      <c r="C10" s="109"/>
      <c r="D10" s="109"/>
      <c r="E10" s="110"/>
    </row>
    <row r="11" spans="2:5" ht="20.100000000000001" customHeight="1" x14ac:dyDescent="0.25">
      <c r="B11" s="45" t="s">
        <v>193</v>
      </c>
      <c r="C11" s="109" t="s">
        <v>194</v>
      </c>
      <c r="D11" s="109"/>
      <c r="E11" s="110"/>
    </row>
    <row r="12" spans="2:5" ht="20.100000000000001" customHeight="1" x14ac:dyDescent="0.25">
      <c r="B12" s="46" t="s">
        <v>195</v>
      </c>
      <c r="C12" s="109"/>
      <c r="D12" s="109"/>
      <c r="E12" s="110"/>
    </row>
    <row r="13" spans="2:5" x14ac:dyDescent="0.25">
      <c r="B13" s="178" t="s">
        <v>196</v>
      </c>
      <c r="C13" s="180"/>
      <c r="D13" s="180"/>
      <c r="E13" s="181"/>
    </row>
    <row r="14" spans="2:5" x14ac:dyDescent="0.25">
      <c r="B14" s="178"/>
      <c r="C14" s="180"/>
      <c r="D14" s="180"/>
      <c r="E14" s="181"/>
    </row>
    <row r="15" spans="2:5" x14ac:dyDescent="0.25">
      <c r="B15" s="178"/>
      <c r="C15" s="180"/>
      <c r="D15" s="180"/>
      <c r="E15" s="181"/>
    </row>
    <row r="16" spans="2:5" x14ac:dyDescent="0.25">
      <c r="B16" s="178"/>
      <c r="C16" s="180"/>
      <c r="D16" s="180"/>
      <c r="E16" s="181"/>
    </row>
    <row r="17" spans="2:5" x14ac:dyDescent="0.25">
      <c r="B17" s="178"/>
      <c r="C17" s="180"/>
      <c r="D17" s="180"/>
      <c r="E17" s="181"/>
    </row>
    <row r="18" spans="2:5" x14ac:dyDescent="0.25">
      <c r="B18" s="178"/>
      <c r="C18" s="180"/>
      <c r="D18" s="180"/>
      <c r="E18" s="181"/>
    </row>
    <row r="19" spans="2:5" x14ac:dyDescent="0.25">
      <c r="B19" s="178"/>
      <c r="C19" s="180"/>
      <c r="D19" s="180"/>
      <c r="E19" s="181"/>
    </row>
    <row r="20" spans="2:5" x14ac:dyDescent="0.25">
      <c r="B20" s="178"/>
      <c r="C20" s="180"/>
      <c r="D20" s="180"/>
      <c r="E20" s="181"/>
    </row>
    <row r="21" spans="2:5" x14ac:dyDescent="0.25">
      <c r="B21" s="178"/>
      <c r="C21" s="180"/>
      <c r="D21" s="180"/>
      <c r="E21" s="181"/>
    </row>
    <row r="22" spans="2:5" x14ac:dyDescent="0.25">
      <c r="B22" s="178"/>
      <c r="C22" s="180"/>
      <c r="D22" s="180"/>
      <c r="E22" s="181"/>
    </row>
    <row r="23" spans="2:5" ht="15.75" thickBot="1" x14ac:dyDescent="0.3">
      <c r="B23" s="179"/>
      <c r="C23" s="182"/>
      <c r="D23" s="182"/>
      <c r="E23" s="183"/>
    </row>
    <row r="24" spans="2:5" ht="15.75" thickBot="1" x14ac:dyDescent="0.3">
      <c r="B24" s="43" t="s">
        <v>197</v>
      </c>
      <c r="C24" s="174"/>
      <c r="D24" s="174"/>
      <c r="E24" s="175"/>
    </row>
  </sheetData>
  <mergeCells count="13">
    <mergeCell ref="B13:B23"/>
    <mergeCell ref="C13:E23"/>
    <mergeCell ref="B3:E3"/>
    <mergeCell ref="C4:E4"/>
    <mergeCell ref="C5:E5"/>
    <mergeCell ref="C6:E6"/>
    <mergeCell ref="C7:E7"/>
    <mergeCell ref="B8:E8"/>
    <mergeCell ref="C24:E24"/>
    <mergeCell ref="C9:E9"/>
    <mergeCell ref="C10:E10"/>
    <mergeCell ref="C11:E11"/>
    <mergeCell ref="C12:E12"/>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9"/>
  <sheetViews>
    <sheetView workbookViewId="0">
      <selection activeCell="D2" sqref="D2"/>
    </sheetView>
  </sheetViews>
  <sheetFormatPr defaultRowHeight="15" x14ac:dyDescent="0.25"/>
  <cols>
    <col min="2" max="2" width="12.85546875" bestFit="1" customWidth="1"/>
    <col min="3" max="3" width="12.85546875" customWidth="1"/>
    <col min="4" max="4" width="28.140625" customWidth="1"/>
    <col min="5" max="5" width="15.85546875" bestFit="1" customWidth="1"/>
    <col min="6" max="6" width="36.28515625" bestFit="1" customWidth="1"/>
    <col min="7" max="7" width="19.85546875" bestFit="1" customWidth="1"/>
  </cols>
  <sheetData>
    <row r="2" spans="2:9" x14ac:dyDescent="0.25">
      <c r="B2" t="s">
        <v>9</v>
      </c>
      <c r="C2" t="s">
        <v>16</v>
      </c>
      <c r="D2" t="s">
        <v>183</v>
      </c>
      <c r="E2" t="s">
        <v>22</v>
      </c>
      <c r="F2" t="s">
        <v>22</v>
      </c>
      <c r="G2" t="s">
        <v>22</v>
      </c>
      <c r="H2" t="s">
        <v>22</v>
      </c>
      <c r="I2" t="s">
        <v>121</v>
      </c>
    </row>
    <row r="3" spans="2:9" x14ac:dyDescent="0.25">
      <c r="B3" t="s">
        <v>10</v>
      </c>
      <c r="C3" t="s">
        <v>17</v>
      </c>
      <c r="D3" t="s">
        <v>184</v>
      </c>
      <c r="E3" t="s">
        <v>23</v>
      </c>
      <c r="F3" t="s">
        <v>23</v>
      </c>
      <c r="G3" t="s">
        <v>23</v>
      </c>
      <c r="H3" t="s">
        <v>23</v>
      </c>
      <c r="I3" t="s">
        <v>122</v>
      </c>
    </row>
    <row r="4" spans="2:9" x14ac:dyDescent="0.25">
      <c r="C4" t="s">
        <v>18</v>
      </c>
      <c r="D4" t="s">
        <v>185</v>
      </c>
      <c r="E4" t="s">
        <v>24</v>
      </c>
      <c r="F4" t="s">
        <v>26</v>
      </c>
      <c r="G4" t="s">
        <v>27</v>
      </c>
      <c r="H4" t="s">
        <v>49</v>
      </c>
      <c r="I4" t="s">
        <v>123</v>
      </c>
    </row>
    <row r="5" spans="2:9" x14ac:dyDescent="0.25">
      <c r="D5" t="s">
        <v>11</v>
      </c>
      <c r="F5" t="s">
        <v>130</v>
      </c>
      <c r="I5" t="s">
        <v>124</v>
      </c>
    </row>
    <row r="6" spans="2:9" x14ac:dyDescent="0.25">
      <c r="I6" t="s">
        <v>125</v>
      </c>
    </row>
    <row r="7" spans="2:9" x14ac:dyDescent="0.25">
      <c r="I7" t="s">
        <v>126</v>
      </c>
    </row>
    <row r="8" spans="2:9" x14ac:dyDescent="0.25">
      <c r="I8" t="s">
        <v>127</v>
      </c>
    </row>
    <row r="9" spans="2:9" x14ac:dyDescent="0.25">
      <c r="I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Pre-qualification Form</vt:lpstr>
      <vt:lpstr>Bid Application Form</vt:lpstr>
      <vt:lpstr>Complaint Form</vt:lpstr>
      <vt:lpstr>Dropdown</vt:lpstr>
    </vt:vector>
  </TitlesOfParts>
  <Company>STW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MacKveley, William</dc:creator>
  <cp:lastModifiedBy>Spain, Pat</cp:lastModifiedBy>
  <cp:lastPrinted>2018-02-19T09:15:39Z</cp:lastPrinted>
  <dcterms:created xsi:type="dcterms:W3CDTF">2018-02-02T15:15:10Z</dcterms:created>
  <dcterms:modified xsi:type="dcterms:W3CDTF">2019-07-03T10:36:20Z</dcterms:modified>
</cp:coreProperties>
</file>