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https://severntrent.sharepoint.com/sites/WRMP/OFWAT_Mkt_Tables/OFWAT Market Tables/Public versions/"/>
    </mc:Choice>
  </mc:AlternateContent>
  <xr:revisionPtr revIDLastSave="11" documentId="8_{E94A4D8E-4C93-4AB2-9BF6-286FE968633F}" xr6:coauthVersionLast="47" xr6:coauthVersionMax="47" xr10:uidLastSave="{F72FDF50-F3B4-466D-BB70-55B96A037D2D}"/>
  <workbookProtection workbookAlgorithmName="SHA-512" workbookHashValue="Vry1nAvoNHI3LjBwM3OMEqSC/powNwTy1n7HJ/VBiszdcrgooKvZMnzEwp37JPt6th24kNcUXMN1S6jIAwlFrg==" workbookSaltValue="7IwYnAKyWpXZ9DEuMOx4YQ==" workbookSpinCount="100000" lockStructure="1"/>
  <bookViews>
    <workbookView xWindow="-120" yWindow="-120" windowWidth="29040" windowHeight="15840" tabRatio="773"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 i="16" l="1"/>
  <c r="D3" i="20"/>
  <c r="D4" i="20" l="1"/>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l="1"/>
  <c r="D3" i="12"/>
  <c r="C1" i="2" l="1"/>
  <c r="D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Everitt, Helen</author>
  </authors>
  <commentList>
    <comment ref="J7" authorId="0" shapeId="0" xr:uid="{00000000-0006-0000-0900-000001000000}">
      <text>
        <r>
          <rPr>
            <b/>
            <sz val="9"/>
            <color indexed="81"/>
            <rFont val="Tahoma"/>
            <charset val="1"/>
          </rPr>
          <t>Everitt, Helen:</t>
        </r>
        <r>
          <rPr>
            <sz val="9"/>
            <color indexed="81"/>
            <rFont val="Tahoma"/>
            <charset val="1"/>
          </rPr>
          <t xml:space="preserve">
These values are company wide and not WRZ specific</t>
        </r>
      </text>
    </comment>
    <comment ref="K7" authorId="0" shapeId="0" xr:uid="{00000000-0006-0000-0900-000002000000}">
      <text>
        <r>
          <rPr>
            <b/>
            <sz val="9"/>
            <color indexed="81"/>
            <rFont val="Tahoma"/>
            <charset val="1"/>
          </rPr>
          <t>Everitt, Helen:</t>
        </r>
        <r>
          <rPr>
            <sz val="9"/>
            <color indexed="81"/>
            <rFont val="Tahoma"/>
            <charset val="1"/>
          </rPr>
          <t xml:space="preserve">
These values are company wide and not WRZ specific</t>
        </r>
      </text>
    </comment>
  </commentList>
</comments>
</file>

<file path=xl/sharedStrings.xml><?xml version="1.0" encoding="utf-8"?>
<sst xmlns="http://schemas.openxmlformats.org/spreadsheetml/2006/main" count="1049" uniqueCount="428">
  <si>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</si>
  <si>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</si>
  <si>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</si>
  <si>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</si>
  <si>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Hafren Dyfrdwy</t>
  </si>
  <si>
    <t>Insert image of WRZ boundary (same as GIS shapefile)</t>
  </si>
  <si>
    <t xml:space="preserve">WRZ name </t>
  </si>
  <si>
    <t>Saltney</t>
  </si>
  <si>
    <t>WRMP the data relates to</t>
  </si>
  <si>
    <t>WRMP19 and AR21 AR22</t>
  </si>
  <si>
    <t>Date the spreadsheet was first published</t>
  </si>
  <si>
    <t>Date of last update (see change log for details)</t>
  </si>
  <si>
    <t>Contact details for anyone wanting to discuss commercial opportunities arising from this information</t>
  </si>
  <si>
    <t>FutureConsultation@severntrent.co.uk</t>
  </si>
  <si>
    <t>Geographical Information System (GIS) shapefile of water resources zone boundary file reference (hyperlink)</t>
  </si>
  <si>
    <t>See link to map on WRMP19 webpage</t>
  </si>
  <si>
    <t>Brief description of data assurance</t>
  </si>
  <si>
    <t>We have checked the data and our processes by carrying out 1st and 2nd line assurance and 3rd line assurance by internal audit</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</si>
  <si>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</si>
  <si>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</si>
  <si>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</si>
  <si>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</si>
  <si>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</si>
  <si>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</si>
  <si>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</si>
  <si>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</si>
  <si>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All tables</t>
  </si>
  <si>
    <t>All Lines</t>
  </si>
  <si>
    <t>Creation of new water resources zone with in company</t>
  </si>
  <si>
    <t>New zone</t>
  </si>
  <si>
    <t>Tables 2-8</t>
  </si>
  <si>
    <t>Updated 2020/21 and 2021/22 all lines</t>
  </si>
  <si>
    <t>Data for the first two years updated for Annual return reported data</t>
  </si>
  <si>
    <t>AR data included as guided by Ofwat</t>
  </si>
  <si>
    <t>Table 1 : Key market information</t>
  </si>
  <si>
    <t>Line</t>
  </si>
  <si>
    <t>Description</t>
  </si>
  <si>
    <t>WRMP19 reference</t>
  </si>
  <si>
    <t>Units</t>
  </si>
  <si>
    <t>DPs</t>
  </si>
  <si>
    <t>Company Response</t>
  </si>
  <si>
    <t>Water Resource Zone location</t>
  </si>
  <si>
    <t>N/A</t>
  </si>
  <si>
    <t>Region / Counties</t>
  </si>
  <si>
    <t>Refer to map/ Gis that accompaies this table. Saltney WRZ is in the Flintshire area, neighbouring Chester It includes the town of Saltney. The WRZ is the furthest North in the Hafren Dyfrdwy region.</t>
  </si>
  <si>
    <t>Total number of sources</t>
  </si>
  <si>
    <t>Number</t>
  </si>
  <si>
    <t>&lt;5</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</si>
  <si>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</si>
  <si>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</si>
  <si>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</si>
  <si>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</si>
  <si>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</si>
  <si>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Critical planning period</t>
  </si>
  <si>
    <t>Dry Year Annual Average</t>
  </si>
  <si>
    <t>Level of service (Temporary Use Ban)</t>
  </si>
  <si>
    <t>1 in X</t>
  </si>
  <si>
    <t>No more than 1 in 40 Temporary Use Bans</t>
  </si>
  <si>
    <t xml:space="preserve"> Refer to section A of WRMP</t>
  </si>
  <si>
    <t xml:space="preserve">Level of service – (Drought order for non-essential use ban) 
</t>
  </si>
  <si>
    <t>No more than 1 in 40 non-essential use ban</t>
  </si>
  <si>
    <t xml:space="preserve">Level of service – Emergency drought order (reducing demand): rota cuts and standpipes 
</t>
  </si>
  <si>
    <t>We do not plan for rota cuts or standpipes. In an extremely severe drought we would consider using them but we do not have a planned frequency for this level of service.</t>
  </si>
  <si>
    <t xml:space="preserve">Summary key cause of supply constraint (Hydrological / Licence / Asset) 
</t>
  </si>
  <si>
    <t>Text</t>
  </si>
  <si>
    <t>The volume of the bulk import</t>
  </si>
  <si>
    <t>Drought plan option benefits</t>
  </si>
  <si>
    <t>Table 10 – Drought Plan links</t>
  </si>
  <si>
    <t>Ml/d</t>
  </si>
  <si>
    <t xml:space="preserve">There are no drought supply measures e.g. drought permits or orders stipulated in our Drought Plan for this WRZ. (1) 5% demand savings assumed during TUBs and a further 5% savings for a NEUB. </t>
  </si>
  <si>
    <t xml:space="preserve">Year of first zonal deficit (if any) 
</t>
  </si>
  <si>
    <t>Year</t>
  </si>
  <si>
    <t>none</t>
  </si>
  <si>
    <t>Zone deficit summary</t>
  </si>
  <si>
    <t>High (&gt;10%) / Medium (5-10%) / Low (&lt;5%)</t>
  </si>
  <si>
    <t>A/A</t>
  </si>
  <si>
    <t>n/a</t>
  </si>
  <si>
    <t>Other planning considerations and constraints</t>
  </si>
  <si>
    <t>This WRZ is supplied by a bulk import only. Refer to the water resources management plan (WRMP) that accompanies these tables for detailed information. There are no national parks in this WRZ.  To discuss case specific constraints and considerations please use the contact details provided in the cover sheet.</t>
  </si>
  <si>
    <t>Treatment works details</t>
  </si>
  <si>
    <t xml:space="preserve">We have no water treatment works in this WRZ
</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</si>
  <si>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</si>
  <si>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</si>
  <si>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</si>
  <si>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</si>
  <si>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</si>
  <si>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</si>
  <si>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</si>
  <si>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</si>
  <si>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</si>
  <si>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</si>
  <si>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</si>
  <si>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</si>
  <si>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</si>
  <si>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</si>
  <si>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</si>
  <si>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</si>
  <si>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</si>
  <si>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</si>
  <si>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</si>
  <si>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</si>
  <si>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</si>
  <si>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</si>
  <si>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</si>
  <si>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</si>
  <si>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</si>
  <si>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</si>
  <si>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</si>
  <si>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</si>
  <si>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</si>
  <si>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</si>
  <si>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</si>
  <si>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</si>
  <si>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</si>
  <si>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</si>
  <si>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</si>
  <si>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</si>
  <si>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</si>
  <si>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</si>
  <si>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</si>
  <si>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</si>
  <si>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</si>
  <si>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</si>
  <si>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</si>
  <si>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</si>
  <si>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</si>
  <si>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</si>
  <si>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</si>
  <si>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</si>
  <si>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</si>
  <si>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</si>
  <si>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</si>
  <si>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</si>
  <si>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</si>
  <si>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</si>
  <si>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</si>
  <si>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</si>
  <si>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</si>
  <si>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</si>
  <si>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</si>
  <si>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</si>
  <si>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</si>
  <si>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</si>
  <si>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</si>
  <si>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</si>
  <si>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</si>
  <si>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</si>
  <si>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</si>
  <si>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</si>
  <si>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</si>
  <si>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</si>
  <si>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</si>
  <si>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</si>
  <si>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</si>
  <si>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</si>
  <si>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</si>
  <si>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</si>
  <si>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</si>
  <si>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</si>
  <si>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</si>
  <si>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</si>
  <si>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</si>
  <si>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</si>
  <si>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</si>
  <si>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</si>
  <si>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</si>
  <si>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</si>
  <si>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</si>
  <si>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</si>
  <si>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</si>
  <si>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</si>
  <si>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</si>
  <si>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</si>
  <si>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</si>
  <si>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</si>
  <si>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</si>
  <si>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</si>
  <si>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</si>
  <si>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</si>
  <si>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</si>
  <si>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</si>
  <si>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</si>
  <si>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</si>
  <si>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</si>
  <si>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</si>
  <si>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</si>
  <si>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</si>
  <si>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</si>
  <si>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</si>
  <si>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</si>
  <si>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</si>
  <si>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</si>
  <si>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</si>
  <si>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</si>
  <si>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</si>
  <si>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</si>
  <si>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</si>
  <si>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</si>
  <si>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</si>
  <si>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</si>
  <si>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</si>
  <si>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</si>
  <si>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</si>
  <si>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</si>
  <si>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</si>
  <si>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</si>
  <si>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</si>
  <si>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</si>
  <si>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</si>
  <si>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</si>
  <si>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</si>
  <si>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</si>
  <si>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</si>
  <si>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</si>
  <si>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</si>
  <si>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</si>
  <si>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</si>
  <si>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</si>
  <si>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</si>
  <si>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</si>
  <si>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</si>
  <si>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</si>
  <si>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</si>
  <si>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</si>
  <si>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</si>
  <si>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</si>
  <si>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</si>
  <si>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</si>
  <si>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</si>
  <si>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</si>
  <si>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</si>
  <si>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</si>
  <si>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</si>
  <si>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</si>
  <si>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</si>
  <si>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</si>
  <si>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</si>
  <si>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</si>
  <si>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</si>
  <si>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</si>
  <si>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</si>
  <si>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</si>
  <si>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</si>
  <si>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</si>
  <si>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</si>
  <si>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</si>
  <si>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</si>
  <si>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</si>
  <si>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</si>
  <si>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</si>
  <si>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</si>
  <si>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</si>
  <si>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</si>
  <si>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</si>
  <si>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</si>
  <si>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</si>
  <si>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</si>
  <si>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</si>
  <si>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</si>
  <si>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</si>
  <si>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</si>
  <si>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</si>
  <si>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</si>
  <si>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</si>
  <si>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</si>
  <si>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</si>
  <si>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</si>
  <si>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</si>
  <si>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</si>
  <si>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</si>
  <si>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</si>
  <si>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</si>
  <si>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</si>
  <si>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</si>
  <si>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</si>
  <si>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</si>
  <si>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</si>
  <si>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</si>
  <si>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</si>
  <si>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</si>
  <si>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</si>
  <si>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</si>
  <si>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</si>
  <si>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</si>
  <si>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</si>
  <si>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</si>
  <si>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</si>
  <si>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</si>
  <si>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</si>
  <si>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</si>
  <si>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</si>
  <si>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</si>
  <si>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</si>
  <si>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</si>
  <si>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</si>
  <si>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</si>
  <si>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</si>
  <si>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</si>
  <si>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</si>
  <si>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</si>
  <si>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</si>
  <si>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</si>
  <si>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</si>
  <si>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</si>
  <si>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</si>
  <si>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</si>
  <si>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</si>
  <si>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</si>
  <si>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</si>
  <si>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</si>
  <si>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</si>
  <si>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</si>
  <si>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</si>
  <si>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</si>
  <si>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</si>
  <si>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</si>
  <si>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</si>
  <si>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</si>
  <si>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</si>
  <si>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</si>
  <si>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</si>
  <si>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</si>
  <si>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</si>
  <si>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</si>
  <si>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</si>
  <si>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</si>
  <si>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</si>
  <si>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</si>
  <si>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</si>
  <si>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</si>
  <si>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</si>
  <si>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</si>
  <si>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</si>
  <si>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</si>
  <si>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</si>
  <si>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</si>
  <si>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</si>
  <si>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</si>
  <si>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</si>
  <si>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</si>
  <si>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</si>
  <si>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</si>
  <si>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</si>
  <si>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</si>
  <si>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</si>
  <si>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</si>
  <si>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</si>
  <si>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</si>
  <si>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</si>
  <si>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</si>
  <si>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</si>
  <si>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</si>
  <si>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</si>
  <si>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</si>
  <si>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</si>
  <si>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</si>
  <si>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Option name</t>
  </si>
  <si>
    <t>Table 5: Feasible options
Column C</t>
  </si>
  <si>
    <t>Active Leakage Control - Supply demand balance scenario</t>
  </si>
  <si>
    <t>Active Leakage Control - National Infrustructure commision scenario</t>
  </si>
  <si>
    <t>Enhanced Metering</t>
  </si>
  <si>
    <t>Option reference number</t>
  </si>
  <si>
    <t>Table 5: Feasible options
Column D</t>
  </si>
  <si>
    <t>ALC1</t>
  </si>
  <si>
    <t>ALC2</t>
  </si>
  <si>
    <t>EM001</t>
  </si>
  <si>
    <t xml:space="preserve">Type of option </t>
  </si>
  <si>
    <t>Table 5: Feasible options
Column E</t>
  </si>
  <si>
    <t>Active leakage management</t>
  </si>
  <si>
    <t>Metering other selective</t>
  </si>
  <si>
    <t>Preferred option</t>
  </si>
  <si>
    <t>Table 5: Feasible options
Column F</t>
  </si>
  <si>
    <t>Y/N</t>
  </si>
  <si>
    <t>N</t>
  </si>
  <si>
    <t>Y</t>
  </si>
  <si>
    <t xml:space="preserve">Planned scheme start date </t>
  </si>
  <si>
    <t>Table 5: Feasible options
Column G</t>
  </si>
  <si>
    <t>2020/21</t>
  </si>
  <si>
    <t>Progress of planned scheme</t>
  </si>
  <si>
    <t>Not a chosen scheme, no further work required</t>
  </si>
  <si>
    <t>Not commenced but we have carried out pre-feasibility studies</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</si>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</sst>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sz val="11"/>
      <color rgb="FFFF0000"/>
      <name val="Arial"/>
      <family val="2"/>
    </font>
    <font>
      <sz val="9"/>
      <name val="Arial"/>
      <family val="2"/>
    </font>
    <font>
      <sz val="9"/>
      <color indexed="81"/>
      <name val="Tahoma"/>
      <charset val="1"/>
    </font>
    <font>
      <b/>
      <sz val="9"/>
      <color indexed="81"/>
      <name val="Tahoma"/>
      <charset val="1"/>
    </font>
    <font>
      <sz val="10"/>
      <color rgb="FF000000"/>
      <name val="Arial"/>
      <family val="2"/>
    </font>
    <font>
      <sz val="9"/>
      <color rgb="FF000000"/>
      <name val="Arial"/>
      <family val="2"/>
    </font>
  </fonts>
  <fills count="12">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
      <patternFill patternType="solid">
        <fgColor rgb="FFFCEABF"/>
        <bgColor rgb="FF000000"/>
      </patternFill>
    </fill>
  </fills>
  <borders count="2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s>
  <cellStyleXfs count="3">
    <xf numFmtId="0" fontId="0" fillId="0" borderId="0"/>
    <xf numFmtId="0" fontId="1" fillId="0" borderId="0"/>
    <xf numFmtId="9" fontId="1" fillId="0" borderId="0" applyFont="0" applyFill="0" applyBorder="0" applyAlignment="0" applyProtection="0"/>
  </cellStyleXfs>
  <cellXfs count="147">
    <xf numFmtId="0" fontId="0" fillId="0" borderId="0" xfId="0"/>
    <xf numFmtId="0" fontId="2" fillId="2" borderId="0" xfId="1" applyFont="1" applyFill="1" applyAlignment="1">
      <alignment horizontal="center" vertical="center"/>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0" fillId="0" borderId="0" xfId="0" applyProtection="1">
      <protection hidden="1"/>
    </xf>
    <xf numFmtId="0" fontId="2" fillId="2" borderId="0" xfId="1" applyFont="1" applyFill="1" applyAlignment="1" applyProtection="1">
      <alignment vertical="center"/>
      <protection hidden="1"/>
    </xf>
    <xf numFmtId="0" fontId="2" fillId="2" borderId="0" xfId="1" applyFont="1" applyFill="1" applyAlignment="1" applyProtection="1">
      <alignment horizontal="center" vertical="center"/>
      <protection hidden="1"/>
    </xf>
    <xf numFmtId="0" fontId="3" fillId="3" borderId="1" xfId="1" applyFont="1" applyFill="1" applyBorder="1" applyAlignment="1" applyProtection="1">
      <alignment vertical="center"/>
      <protection hidden="1"/>
    </xf>
    <xf numFmtId="0" fontId="4" fillId="0" borderId="2" xfId="0" applyFont="1" applyBorder="1" applyAlignment="1" applyProtection="1">
      <alignment vertical="center" wrapText="1"/>
      <protection hidden="1"/>
    </xf>
    <xf numFmtId="0" fontId="0" fillId="0" borderId="0" xfId="0" applyAlignment="1" applyProtection="1">
      <alignment horizontal="center"/>
      <protection hidden="1"/>
    </xf>
    <xf numFmtId="0" fontId="5" fillId="0" borderId="0" xfId="0" applyFont="1" applyProtection="1">
      <protection hidden="1"/>
    </xf>
    <xf numFmtId="0" fontId="4" fillId="0" borderId="0" xfId="0" applyFont="1" applyProtection="1">
      <protection hidden="1"/>
    </xf>
    <xf numFmtId="0" fontId="3" fillId="3" borderId="3" xfId="1" applyFont="1" applyFill="1" applyBorder="1" applyAlignment="1" applyProtection="1">
      <alignment vertical="center" wrapText="1"/>
      <protection hidden="1"/>
    </xf>
    <xf numFmtId="0" fontId="4" fillId="4" borderId="4" xfId="1" applyFont="1" applyFill="1" applyBorder="1" applyAlignment="1" applyProtection="1">
      <alignment horizontal="left" vertical="center" wrapText="1"/>
      <protection hidden="1"/>
    </xf>
    <xf numFmtId="0" fontId="3" fillId="0" borderId="0" xfId="1" applyFont="1" applyAlignment="1" applyProtection="1">
      <alignment vertical="center"/>
      <protection hidden="1"/>
    </xf>
    <xf numFmtId="0" fontId="3" fillId="3" borderId="5" xfId="1" applyFont="1" applyFill="1" applyBorder="1" applyAlignment="1" applyProtection="1">
      <alignment vertical="center" wrapText="1"/>
      <protection hidden="1"/>
    </xf>
    <xf numFmtId="0" fontId="4" fillId="4" borderId="6" xfId="1" applyFont="1" applyFill="1" applyBorder="1" applyAlignment="1" applyProtection="1">
      <alignment horizontal="left" vertical="center" wrapText="1"/>
      <protection hidden="1"/>
    </xf>
    <xf numFmtId="0" fontId="3" fillId="0" borderId="0" xfId="1" applyFont="1" applyAlignment="1" applyProtection="1">
      <alignment vertical="center" wrapText="1"/>
      <protection hidden="1"/>
    </xf>
    <xf numFmtId="0" fontId="4" fillId="0" borderId="0" xfId="1" applyFont="1" applyAlignment="1" applyProtection="1">
      <alignment horizontal="left" vertical="center"/>
      <protection hidden="1"/>
    </xf>
    <xf numFmtId="0" fontId="3" fillId="3" borderId="7" xfId="1" applyFont="1" applyFill="1" applyBorder="1" applyAlignment="1" applyProtection="1">
      <alignment vertical="center" wrapText="1"/>
      <protection hidden="1"/>
    </xf>
    <xf numFmtId="0" fontId="6" fillId="0" borderId="0" xfId="0" applyFont="1" applyProtection="1">
      <protection hidden="1"/>
    </xf>
    <xf numFmtId="0" fontId="4" fillId="0" borderId="0" xfId="0" applyFont="1" applyAlignment="1" applyProtection="1">
      <alignment horizontal="left"/>
      <protection hidden="1"/>
    </xf>
    <xf numFmtId="0" fontId="3" fillId="3" borderId="1" xfId="1" applyFont="1" applyFill="1" applyBorder="1" applyAlignment="1" applyProtection="1">
      <alignment vertical="center" wrapText="1"/>
      <protection hidden="1"/>
    </xf>
    <xf numFmtId="0" fontId="8" fillId="0" borderId="0" xfId="0" applyFont="1" applyAlignment="1" applyProtection="1">
      <alignment horizontal="right"/>
      <protection hidden="1"/>
    </xf>
    <xf numFmtId="0" fontId="7" fillId="4" borderId="2" xfId="1" applyFont="1" applyFill="1" applyBorder="1" applyAlignment="1" applyProtection="1">
      <alignment vertical="center"/>
      <protection hidden="1"/>
    </xf>
    <xf numFmtId="0" fontId="10" fillId="2" borderId="0" xfId="1" applyFont="1" applyFill="1" applyAlignment="1" applyProtection="1">
      <alignment horizontal="center" vertical="center"/>
      <protection hidden="1"/>
    </xf>
    <xf numFmtId="0" fontId="10" fillId="2" borderId="0" xfId="1" applyFont="1" applyFill="1" applyAlignment="1" applyProtection="1">
      <alignment vertical="center"/>
      <protection hidden="1"/>
    </xf>
    <xf numFmtId="0" fontId="0" fillId="0" borderId="0" xfId="0" applyAlignment="1" applyProtection="1">
      <alignment wrapText="1"/>
      <protection hidden="1"/>
    </xf>
    <xf numFmtId="0" fontId="0" fillId="0" borderId="0" xfId="0" applyAlignment="1" applyProtection="1">
      <alignment horizontal="center" wrapText="1"/>
      <protection hidden="1"/>
    </xf>
    <xf numFmtId="0" fontId="11" fillId="0" borderId="0" xfId="1" applyFont="1" applyAlignment="1" applyProtection="1">
      <alignment horizontal="left" vertical="center"/>
      <protection hidden="1"/>
    </xf>
    <xf numFmtId="0" fontId="12" fillId="0" borderId="0" xfId="0" applyFont="1" applyAlignment="1" applyProtection="1">
      <alignment wrapText="1"/>
      <protection hidden="1"/>
    </xf>
    <xf numFmtId="0" fontId="9" fillId="3" borderId="1" xfId="1" applyFont="1" applyFill="1" applyBorder="1" applyAlignment="1" applyProtection="1">
      <alignment vertical="center"/>
      <protection hidden="1"/>
    </xf>
    <xf numFmtId="0" fontId="9" fillId="3" borderId="1" xfId="1" applyFont="1" applyFill="1" applyBorder="1" applyAlignment="1" applyProtection="1">
      <alignment horizontal="center" vertical="center"/>
      <protection hidden="1"/>
    </xf>
    <xf numFmtId="0" fontId="9" fillId="3" borderId="10" xfId="1" applyFont="1" applyFill="1" applyBorder="1" applyAlignment="1" applyProtection="1">
      <alignment vertical="center"/>
      <protection hidden="1"/>
    </xf>
    <xf numFmtId="0" fontId="9" fillId="3" borderId="21" xfId="1" applyFont="1" applyFill="1" applyBorder="1" applyAlignment="1" applyProtection="1">
      <alignment horizontal="center" vertical="center"/>
      <protection hidden="1"/>
    </xf>
    <xf numFmtId="0" fontId="9" fillId="0" borderId="0" xfId="1" applyFont="1" applyAlignment="1" applyProtection="1">
      <alignment vertical="center"/>
      <protection hidden="1"/>
    </xf>
    <xf numFmtId="0" fontId="4" fillId="0" borderId="9" xfId="1" applyFont="1" applyBorder="1" applyAlignment="1" applyProtection="1">
      <alignment horizontal="center" vertical="center" wrapText="1"/>
      <protection hidden="1"/>
    </xf>
    <xf numFmtId="0" fontId="4" fillId="0" borderId="9" xfId="1" applyFont="1" applyBorder="1" applyAlignment="1" applyProtection="1">
      <alignment horizontal="left" vertical="center" wrapText="1" readingOrder="1"/>
      <protection hidden="1"/>
    </xf>
    <xf numFmtId="0" fontId="4" fillId="0" borderId="13" xfId="1" applyFont="1" applyBorder="1" applyAlignment="1" applyProtection="1">
      <alignment vertical="center" wrapText="1"/>
      <protection hidden="1"/>
    </xf>
    <xf numFmtId="0" fontId="4" fillId="0" borderId="0" xfId="1" applyFont="1" applyAlignment="1" applyProtection="1">
      <alignment horizontal="center" vertical="center" wrapText="1"/>
      <protection hidden="1"/>
    </xf>
    <xf numFmtId="0" fontId="4" fillId="0" borderId="13" xfId="1" applyFont="1" applyBorder="1" applyAlignment="1" applyProtection="1">
      <alignment horizontal="left" vertical="center" wrapText="1" readingOrder="1"/>
      <protection hidden="1"/>
    </xf>
    <xf numFmtId="0" fontId="4" fillId="0" borderId="13" xfId="0" applyFont="1" applyBorder="1" applyAlignment="1" applyProtection="1">
      <alignment vertical="center" wrapText="1"/>
      <protection hidden="1"/>
    </xf>
    <xf numFmtId="0" fontId="8" fillId="0" borderId="0" xfId="0" applyFont="1" applyProtection="1">
      <protection hidden="1"/>
    </xf>
    <xf numFmtId="0" fontId="0" fillId="4" borderId="0" xfId="0" applyFill="1" applyProtection="1">
      <protection hidden="1"/>
    </xf>
    <xf numFmtId="0" fontId="0" fillId="8" borderId="0" xfId="0" applyFill="1" applyProtection="1">
      <protection hidden="1"/>
    </xf>
    <xf numFmtId="0" fontId="9" fillId="3" borderId="0" xfId="0" applyFont="1" applyFill="1" applyAlignment="1" applyProtection="1">
      <alignment horizontal="left" vertical="top"/>
      <protection hidden="1"/>
    </xf>
    <xf numFmtId="0" fontId="9" fillId="0" borderId="0" xfId="0" applyFont="1" applyAlignment="1" applyProtection="1">
      <alignment horizontal="center"/>
      <protection hidden="1"/>
    </xf>
    <xf numFmtId="0" fontId="9" fillId="0" borderId="0" xfId="0" applyFont="1" applyProtection="1">
      <protection hidden="1"/>
    </xf>
    <xf numFmtId="0" fontId="9" fillId="0" borderId="0" xfId="0" applyFont="1" applyAlignment="1" applyProtection="1">
      <alignment horizontal="left"/>
      <protection hidden="1"/>
    </xf>
    <xf numFmtId="0" fontId="4" fillId="0" borderId="0" xfId="0" applyFont="1" applyAlignment="1" applyProtection="1">
      <alignment horizontal="center"/>
      <protection hidden="1"/>
    </xf>
    <xf numFmtId="0" fontId="4" fillId="0" borderId="9" xfId="0" applyFont="1" applyBorder="1" applyProtection="1">
      <protection hidden="1"/>
    </xf>
    <xf numFmtId="0" fontId="4" fillId="0" borderId="0" xfId="0" applyFont="1" applyAlignment="1" applyProtection="1">
      <alignment horizontal="left" vertical="top"/>
      <protection hidden="1"/>
    </xf>
    <xf numFmtId="0" fontId="4" fillId="0" borderId="9" xfId="0" applyFont="1" applyBorder="1" applyAlignment="1" applyProtection="1">
      <alignment horizontal="center" vertical="center"/>
      <protection hidden="1"/>
    </xf>
    <xf numFmtId="0" fontId="4" fillId="0" borderId="0" xfId="1" applyFont="1" applyAlignment="1" applyProtection="1">
      <alignment horizontal="left" vertical="center" wrapText="1"/>
      <protection hidden="1"/>
    </xf>
    <xf numFmtId="0" fontId="4" fillId="0" borderId="0" xfId="0" applyFont="1" applyAlignment="1" applyProtection="1">
      <alignment horizontal="center" vertical="justify" wrapText="1"/>
      <protection hidden="1"/>
    </xf>
    <xf numFmtId="0" fontId="4" fillId="0" borderId="0" xfId="0" applyFont="1" applyAlignment="1" applyProtection="1">
      <alignment vertical="justify" wrapText="1"/>
      <protection hidden="1"/>
    </xf>
    <xf numFmtId="0" fontId="4" fillId="0" borderId="0" xfId="0" applyFont="1" applyAlignment="1" applyProtection="1">
      <alignment vertical="top" wrapText="1"/>
      <protection hidden="1"/>
    </xf>
    <xf numFmtId="0" fontId="4" fillId="0" borderId="0" xfId="0" applyFont="1" applyAlignment="1" applyProtection="1">
      <alignment horizontal="center" vertical="top" wrapText="1"/>
      <protection hidden="1"/>
    </xf>
    <xf numFmtId="0" fontId="4" fillId="0" borderId="0" xfId="0" applyFont="1" applyAlignment="1" applyProtection="1">
      <alignment horizontal="left" vertical="center" wrapText="1"/>
      <protection hidden="1"/>
    </xf>
    <xf numFmtId="0" fontId="16" fillId="9" borderId="21" xfId="0" applyFont="1" applyFill="1" applyBorder="1" applyAlignment="1" applyProtection="1">
      <alignment horizontal="center" vertical="center" wrapText="1"/>
      <protection hidden="1"/>
    </xf>
    <xf numFmtId="0" fontId="16" fillId="9" borderId="20" xfId="0" applyFont="1" applyFill="1" applyBorder="1" applyAlignment="1" applyProtection="1">
      <alignment horizontal="center" vertical="center" wrapText="1"/>
      <protection hidden="1"/>
    </xf>
    <xf numFmtId="0" fontId="4" fillId="10" borderId="22" xfId="0" applyFont="1" applyFill="1" applyBorder="1" applyAlignment="1" applyProtection="1">
      <alignment vertical="center" wrapText="1"/>
      <protection hidden="1"/>
    </xf>
    <xf numFmtId="0" fontId="4" fillId="10" borderId="23" xfId="0" applyFont="1" applyFill="1" applyBorder="1" applyAlignment="1" applyProtection="1">
      <alignment vertical="center" wrapText="1"/>
      <protection hidden="1"/>
    </xf>
    <xf numFmtId="0" fontId="4" fillId="0" borderId="0" xfId="0" applyFont="1" applyAlignment="1" applyProtection="1">
      <alignment wrapText="1"/>
      <protection hidden="1"/>
    </xf>
    <xf numFmtId="0" fontId="0" fillId="0" borderId="24" xfId="0" applyBorder="1" applyAlignment="1" applyProtection="1">
      <alignment horizontal="center" vertical="center"/>
      <protection hidden="1"/>
    </xf>
    <xf numFmtId="0" fontId="4" fillId="0" borderId="25" xfId="1" applyFont="1" applyBorder="1" applyAlignment="1" applyProtection="1">
      <alignment vertical="center" wrapText="1"/>
      <protection hidden="1"/>
    </xf>
    <xf numFmtId="0" fontId="4" fillId="0" borderId="14" xfId="1"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7" fillId="7" borderId="15" xfId="1" applyFont="1" applyFill="1" applyBorder="1" applyAlignment="1" applyProtection="1">
      <alignment vertical="center"/>
      <protection hidden="1"/>
    </xf>
    <xf numFmtId="0" fontId="7" fillId="7" borderId="16" xfId="1" applyFont="1" applyFill="1" applyBorder="1" applyAlignment="1" applyProtection="1">
      <alignment vertical="center"/>
      <protection hidden="1"/>
    </xf>
    <xf numFmtId="0" fontId="0" fillId="0" borderId="26" xfId="0" applyBorder="1" applyAlignment="1" applyProtection="1">
      <alignment horizontal="center" vertical="center"/>
      <protection hidden="1"/>
    </xf>
    <xf numFmtId="0" fontId="14" fillId="0" borderId="18" xfId="0" applyFont="1" applyBorder="1" applyAlignment="1" applyProtection="1">
      <alignment vertical="center" wrapText="1"/>
      <protection hidden="1"/>
    </xf>
    <xf numFmtId="0" fontId="14" fillId="0" borderId="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7" fillId="7" borderId="9" xfId="1" applyFont="1" applyFill="1" applyBorder="1" applyAlignment="1" applyProtection="1">
      <alignment vertical="center"/>
      <protection hidden="1"/>
    </xf>
    <xf numFmtId="0" fontId="15" fillId="0" borderId="9" xfId="1" applyFont="1" applyBorder="1" applyAlignment="1" applyProtection="1">
      <alignment vertical="center"/>
      <protection hidden="1"/>
    </xf>
    <xf numFmtId="0" fontId="9" fillId="3" borderId="3" xfId="1" applyFont="1" applyFill="1" applyBorder="1" applyAlignment="1" applyProtection="1">
      <alignment vertical="center"/>
      <protection hidden="1"/>
    </xf>
    <xf numFmtId="0" fontId="0" fillId="0" borderId="9" xfId="0" applyBorder="1" applyAlignment="1" applyProtection="1">
      <alignment horizontal="center" vertical="center"/>
      <protection hidden="1"/>
    </xf>
    <xf numFmtId="0" fontId="4" fillId="0" borderId="14" xfId="1" applyFont="1" applyBorder="1" applyAlignment="1" applyProtection="1">
      <alignment vertical="center" wrapText="1"/>
      <protection hidden="1"/>
    </xf>
    <xf numFmtId="0" fontId="4" fillId="0" borderId="27" xfId="1" applyFont="1" applyBorder="1" applyAlignment="1" applyProtection="1">
      <alignment horizontal="center" vertical="center" wrapText="1"/>
      <protection hidden="1"/>
    </xf>
    <xf numFmtId="0" fontId="4" fillId="0" borderId="9" xfId="1" applyFont="1" applyBorder="1" applyAlignment="1" applyProtection="1">
      <alignment vertical="center" wrapText="1"/>
      <protection hidden="1"/>
    </xf>
    <xf numFmtId="0" fontId="7" fillId="4" borderId="14" xfId="1" applyFont="1" applyFill="1" applyBorder="1" applyAlignment="1" applyProtection="1">
      <alignment vertical="center"/>
      <protection hidden="1"/>
    </xf>
    <xf numFmtId="0" fontId="3" fillId="3" borderId="10" xfId="1" applyFont="1" applyFill="1" applyBorder="1" applyAlignment="1" applyProtection="1">
      <alignment horizontal="left" vertical="center"/>
      <protection hidden="1"/>
    </xf>
    <xf numFmtId="0" fontId="4" fillId="0" borderId="0" xfId="1" applyFont="1" applyAlignment="1" applyProtection="1">
      <alignment vertical="center" wrapText="1"/>
      <protection hidden="1"/>
    </xf>
    <xf numFmtId="0" fontId="7" fillId="4" borderId="0" xfId="1" applyFont="1" applyFill="1" applyAlignment="1" applyProtection="1">
      <alignment vertical="center"/>
      <protection hidden="1"/>
    </xf>
    <xf numFmtId="0" fontId="7" fillId="7" borderId="0" xfId="1" applyFont="1" applyFill="1" applyAlignment="1" applyProtection="1">
      <alignment vertical="center"/>
      <protection hidden="1"/>
    </xf>
    <xf numFmtId="0" fontId="5" fillId="0" borderId="0" xfId="0" applyFont="1" applyAlignment="1" applyProtection="1">
      <alignment horizontal="left" vertical="center"/>
      <protection hidden="1"/>
    </xf>
    <xf numFmtId="0" fontId="9" fillId="3" borderId="9" xfId="1" applyFont="1" applyFill="1" applyBorder="1" applyAlignment="1" applyProtection="1">
      <alignment vertical="center"/>
      <protection hidden="1"/>
    </xf>
    <xf numFmtId="0" fontId="9" fillId="3" borderId="12" xfId="1" applyFont="1" applyFill="1" applyBorder="1" applyAlignment="1" applyProtection="1">
      <alignment vertical="center"/>
      <protection hidden="1"/>
    </xf>
    <xf numFmtId="0" fontId="7" fillId="4" borderId="9" xfId="1" applyFont="1" applyFill="1" applyBorder="1" applyAlignment="1" applyProtection="1">
      <alignment vertical="center"/>
      <protection hidden="1"/>
    </xf>
    <xf numFmtId="0" fontId="17" fillId="0" borderId="0" xfId="0" applyFont="1" applyProtection="1">
      <protection hidden="1"/>
    </xf>
    <xf numFmtId="0" fontId="14" fillId="4" borderId="6" xfId="1" applyFont="1" applyFill="1" applyBorder="1" applyAlignment="1" applyProtection="1">
      <alignment horizontal="left" vertical="center" wrapText="1"/>
      <protection hidden="1"/>
    </xf>
    <xf numFmtId="0" fontId="18" fillId="4" borderId="9" xfId="1" applyFont="1" applyFill="1" applyBorder="1" applyAlignment="1" applyProtection="1">
      <alignment horizontal="center" vertical="center"/>
      <protection hidden="1"/>
    </xf>
    <xf numFmtId="9" fontId="18" fillId="4" borderId="9" xfId="1" applyNumberFormat="1" applyFont="1" applyFill="1" applyBorder="1" applyAlignment="1" applyProtection="1">
      <alignment horizontal="center" vertical="center"/>
      <protection hidden="1"/>
    </xf>
    <xf numFmtId="2" fontId="18" fillId="4" borderId="9" xfId="1" applyNumberFormat="1" applyFont="1" applyFill="1" applyBorder="1" applyAlignment="1" applyProtection="1">
      <alignment horizontal="center" vertical="center"/>
      <protection hidden="1"/>
    </xf>
    <xf numFmtId="0" fontId="18" fillId="4" borderId="9" xfId="1" applyFont="1" applyFill="1" applyBorder="1" applyAlignment="1" applyProtection="1">
      <alignment horizontal="center" vertical="center" wrapText="1"/>
      <protection hidden="1"/>
    </xf>
    <xf numFmtId="2" fontId="18" fillId="4" borderId="14" xfId="1" applyNumberFormat="1" applyFont="1" applyFill="1" applyBorder="1" applyAlignment="1" applyProtection="1">
      <alignment vertical="center"/>
      <protection hidden="1"/>
    </xf>
    <xf numFmtId="0" fontId="18" fillId="4" borderId="14" xfId="1" applyFont="1" applyFill="1" applyBorder="1" applyAlignment="1" applyProtection="1">
      <alignment vertical="center"/>
      <protection hidden="1"/>
    </xf>
    <xf numFmtId="164" fontId="18" fillId="4" borderId="14" xfId="1" applyNumberFormat="1" applyFont="1" applyFill="1" applyBorder="1" applyAlignment="1" applyProtection="1">
      <alignment vertical="center"/>
      <protection hidden="1"/>
    </xf>
    <xf numFmtId="9" fontId="18" fillId="4" borderId="14" xfId="2" applyFont="1" applyFill="1" applyBorder="1" applyAlignment="1" applyProtection="1">
      <alignment vertical="center"/>
      <protection hidden="1"/>
    </xf>
    <xf numFmtId="9" fontId="18" fillId="4" borderId="9" xfId="1" applyNumberFormat="1" applyFont="1" applyFill="1" applyBorder="1" applyAlignment="1" applyProtection="1">
      <alignment vertical="center"/>
      <protection hidden="1"/>
    </xf>
    <xf numFmtId="0" fontId="4" fillId="4" borderId="2" xfId="1" applyFont="1" applyFill="1" applyBorder="1" applyAlignment="1" applyProtection="1">
      <alignment horizontal="left" vertical="center" wrapText="1"/>
      <protection hidden="1"/>
    </xf>
    <xf numFmtId="14" fontId="4" fillId="4" borderId="9" xfId="1" applyNumberFormat="1" applyFont="1" applyFill="1" applyBorder="1" applyAlignment="1" applyProtection="1">
      <alignment vertical="center"/>
      <protection hidden="1"/>
    </xf>
    <xf numFmtId="0" fontId="4" fillId="4" borderId="9" xfId="1" applyFont="1" applyFill="1" applyBorder="1" applyAlignment="1" applyProtection="1">
      <alignment vertical="center"/>
      <protection hidden="1"/>
    </xf>
    <xf numFmtId="1" fontId="18" fillId="4" borderId="14" xfId="1" applyNumberFormat="1" applyFont="1" applyFill="1" applyBorder="1" applyAlignment="1" applyProtection="1">
      <alignment vertical="center" wrapText="1"/>
      <protection hidden="1"/>
    </xf>
    <xf numFmtId="1" fontId="18" fillId="4" borderId="14" xfId="1" applyNumberFormat="1" applyFont="1" applyFill="1" applyBorder="1" applyAlignment="1" applyProtection="1">
      <alignment vertical="center"/>
      <protection hidden="1"/>
    </xf>
    <xf numFmtId="0" fontId="18" fillId="4" borderId="9" xfId="1" applyFont="1" applyFill="1" applyBorder="1" applyAlignment="1" applyProtection="1">
      <alignment vertical="center"/>
      <protection hidden="1"/>
    </xf>
    <xf numFmtId="14" fontId="21" fillId="11" borderId="9" xfId="0" applyNumberFormat="1" applyFont="1" applyFill="1" applyBorder="1" applyAlignment="1">
      <alignment vertical="center"/>
    </xf>
    <xf numFmtId="0" fontId="21" fillId="11" borderId="9" xfId="0" applyFont="1" applyFill="1" applyBorder="1" applyAlignment="1">
      <alignment vertical="center"/>
    </xf>
    <xf numFmtId="0" fontId="22" fillId="11" borderId="9" xfId="0" applyFont="1" applyFill="1" applyBorder="1" applyAlignment="1">
      <alignment vertical="center"/>
    </xf>
    <xf numFmtId="0" fontId="21" fillId="11" borderId="4" xfId="0" applyFont="1" applyFill="1" applyBorder="1" applyAlignment="1">
      <alignment horizontal="left" vertical="center" wrapText="1"/>
    </xf>
    <xf numFmtId="17" fontId="14" fillId="11" borderId="8" xfId="0" applyNumberFormat="1" applyFont="1" applyFill="1" applyBorder="1" applyAlignment="1">
      <alignment horizontal="left" vertical="center" wrapText="1"/>
    </xf>
    <xf numFmtId="17" fontId="14" fillId="11" borderId="6" xfId="0" applyNumberFormat="1" applyFont="1" applyFill="1" applyBorder="1" applyAlignment="1">
      <alignment horizontal="left" vertical="center" wrapText="1"/>
    </xf>
    <xf numFmtId="0" fontId="2" fillId="2" borderId="0" xfId="1" applyFont="1" applyFill="1" applyAlignment="1">
      <alignment horizontal="left" vertical="center"/>
    </xf>
    <xf numFmtId="0" fontId="9" fillId="3" borderId="19" xfId="1" applyFont="1" applyFill="1" applyBorder="1" applyAlignment="1" applyProtection="1">
      <alignment horizontal="left" vertical="center"/>
      <protection hidden="1"/>
    </xf>
    <xf numFmtId="0" fontId="9" fillId="3" borderId="12" xfId="1" applyFont="1" applyFill="1" applyBorder="1" applyAlignment="1" applyProtection="1">
      <alignment horizontal="left" vertical="center"/>
      <protection hidden="1"/>
    </xf>
    <xf numFmtId="0" fontId="9" fillId="3" borderId="13" xfId="0" applyFont="1" applyFill="1" applyBorder="1" applyAlignment="1" applyProtection="1">
      <alignment horizontal="left" vertical="top"/>
      <protection hidden="1"/>
    </xf>
    <xf numFmtId="0" fontId="9" fillId="3" borderId="17" xfId="0" applyFont="1" applyFill="1" applyBorder="1" applyAlignment="1" applyProtection="1">
      <alignment horizontal="left" vertical="top"/>
      <protection hidden="1"/>
    </xf>
    <xf numFmtId="0" fontId="9" fillId="3" borderId="18" xfId="0" applyFont="1" applyFill="1" applyBorder="1" applyAlignment="1" applyProtection="1">
      <alignment horizontal="left" vertical="top"/>
      <protection hidden="1"/>
    </xf>
    <xf numFmtId="0" fontId="4" fillId="0" borderId="9" xfId="0" applyFont="1" applyBorder="1" applyAlignment="1" applyProtection="1">
      <alignment horizontal="left" vertical="top"/>
      <protection hidden="1"/>
    </xf>
    <xf numFmtId="0" fontId="4" fillId="0" borderId="9" xfId="1" applyFont="1" applyBorder="1" applyAlignment="1" applyProtection="1">
      <alignment horizontal="left" vertical="center" wrapText="1"/>
      <protection hidden="1"/>
    </xf>
    <xf numFmtId="0" fontId="4" fillId="0" borderId="9" xfId="0" applyFont="1" applyBorder="1" applyAlignment="1" applyProtection="1">
      <alignment horizontal="left" vertical="center" wrapText="1"/>
      <protection hidden="1"/>
    </xf>
    <xf numFmtId="0" fontId="4" fillId="0" borderId="13" xfId="1" applyFont="1" applyBorder="1" applyAlignment="1" applyProtection="1">
      <alignment horizontal="left" vertical="center" wrapText="1"/>
      <protection hidden="1"/>
    </xf>
    <xf numFmtId="0" fontId="4" fillId="0" borderId="17" xfId="1" applyFont="1" applyBorder="1" applyAlignment="1" applyProtection="1">
      <alignment horizontal="left" vertical="center" wrapText="1"/>
      <protection hidden="1"/>
    </xf>
    <xf numFmtId="0" fontId="4" fillId="0" borderId="18" xfId="1" applyFont="1" applyBorder="1" applyAlignment="1" applyProtection="1">
      <alignment horizontal="left" vertical="center" wrapText="1"/>
      <protection hidden="1"/>
    </xf>
    <xf numFmtId="0" fontId="3" fillId="3" borderId="10" xfId="1" applyFont="1" applyFill="1" applyBorder="1" applyAlignment="1" applyProtection="1">
      <alignment horizontal="left" vertical="center"/>
      <protection hidden="1"/>
    </xf>
    <xf numFmtId="0" fontId="3" fillId="3" borderId="11" xfId="1" applyFont="1" applyFill="1" applyBorder="1" applyAlignment="1" applyProtection="1">
      <alignment horizontal="left" vertical="center"/>
      <protection hidden="1"/>
    </xf>
    <xf numFmtId="0" fontId="11" fillId="0" borderId="9" xfId="1" applyFont="1" applyBorder="1" applyAlignment="1" applyProtection="1">
      <alignment horizontal="left" vertical="center"/>
      <protection hidden="1"/>
    </xf>
    <xf numFmtId="0" fontId="13" fillId="6" borderId="0" xfId="0" applyFont="1" applyFill="1" applyAlignment="1" applyProtection="1">
      <alignment horizontal="left" vertical="top" wrapText="1"/>
      <protection hidden="1"/>
    </xf>
    <xf numFmtId="0" fontId="9" fillId="3" borderId="13" xfId="0" applyFont="1" applyFill="1" applyBorder="1" applyAlignment="1" applyProtection="1">
      <alignment horizontal="left"/>
      <protection hidden="1"/>
    </xf>
    <xf numFmtId="0" fontId="9" fillId="3" borderId="17" xfId="0" applyFont="1" applyFill="1" applyBorder="1" applyAlignment="1" applyProtection="1">
      <alignment horizontal="left"/>
      <protection hidden="1"/>
    </xf>
    <xf numFmtId="0" fontId="9" fillId="3" borderId="18" xfId="0" applyFont="1" applyFill="1" applyBorder="1" applyAlignment="1" applyProtection="1">
      <alignment horizontal="left"/>
      <protection hidden="1"/>
    </xf>
    <xf numFmtId="0" fontId="15" fillId="0" borderId="9" xfId="1" applyFont="1" applyBorder="1" applyAlignment="1" applyProtection="1">
      <alignment horizontal="center" vertical="center"/>
      <protection hidden="1"/>
    </xf>
    <xf numFmtId="0" fontId="4" fillId="0" borderId="9" xfId="1" applyFont="1" applyBorder="1" applyAlignment="1" applyProtection="1">
      <alignment vertical="center" wrapText="1"/>
      <protection hidden="1"/>
    </xf>
    <xf numFmtId="0" fontId="4" fillId="0" borderId="9" xfId="0" applyFont="1" applyBorder="1" applyAlignment="1" applyProtection="1">
      <alignment wrapText="1"/>
      <protection hidden="1"/>
    </xf>
    <xf numFmtId="0" fontId="11" fillId="0" borderId="10" xfId="1" applyFont="1" applyBorder="1" applyAlignment="1" applyProtection="1">
      <alignment horizontal="left" vertical="center"/>
      <protection hidden="1"/>
    </xf>
    <xf numFmtId="0" fontId="11" fillId="0" borderId="11" xfId="1" applyFont="1" applyBorder="1" applyAlignment="1" applyProtection="1">
      <alignment horizontal="left" vertical="center"/>
      <protection hidden="1"/>
    </xf>
    <xf numFmtId="0" fontId="11" fillId="0" borderId="12" xfId="1" applyFont="1" applyBorder="1" applyAlignment="1" applyProtection="1">
      <alignment horizontal="left" vertical="center"/>
      <protection hidden="1"/>
    </xf>
    <xf numFmtId="0" fontId="3" fillId="3" borderId="20" xfId="1" applyFont="1" applyFill="1" applyBorder="1" applyAlignment="1" applyProtection="1">
      <alignment horizontal="left" vertical="center"/>
      <protection hidden="1"/>
    </xf>
    <xf numFmtId="0" fontId="13" fillId="5" borderId="0" xfId="0" applyFont="1" applyFill="1" applyAlignment="1" applyProtection="1">
      <alignment horizontal="left" vertical="top" wrapText="1"/>
      <protection hidden="1"/>
    </xf>
    <xf numFmtId="0" fontId="2" fillId="2" borderId="0" xfId="1" applyFont="1" applyFill="1" applyAlignment="1" applyProtection="1">
      <alignment horizontal="left"/>
      <protection hidden="1"/>
    </xf>
    <xf numFmtId="0" fontId="3" fillId="3" borderId="10" xfId="1" applyFont="1" applyFill="1" applyBorder="1" applyAlignment="1" applyProtection="1">
      <alignment horizontal="left"/>
      <protection hidden="1"/>
    </xf>
    <xf numFmtId="0" fontId="3" fillId="3" borderId="20" xfId="1" applyFont="1" applyFill="1" applyBorder="1" applyAlignment="1" applyProtection="1">
      <alignment horizontal="left"/>
      <protection hidden="1"/>
    </xf>
    <xf numFmtId="0" fontId="2" fillId="2" borderId="0" xfId="1" applyFont="1" applyFill="1" applyAlignment="1" applyProtection="1">
      <alignment horizontal="left" vertical="center"/>
      <protection hidden="1"/>
    </xf>
  </cellXfs>
  <cellStyles count="3">
    <cellStyle name="Normal" xfId="0" builtinId="0"/>
    <cellStyle name="Normal 3" xfId="1" xr:uid="{00000000-0005-0000-0000-000001000000}"/>
    <cellStyle name="Percent" xfId="2" builtinId="5"/>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3</xdr:col>
      <xdr:colOff>107155</xdr:colOff>
      <xdr:row>4</xdr:row>
      <xdr:rowOff>193220</xdr:rowOff>
    </xdr:from>
    <xdr:to>
      <xdr:col>6</xdr:col>
      <xdr:colOff>202405</xdr:colOff>
      <xdr:row>16</xdr:row>
      <xdr:rowOff>157348</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41530" y="1705314"/>
          <a:ext cx="4714875" cy="35002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utureConsultation@severntrent.co.uk"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tabSelected="1" zoomScaleNormal="100" workbookViewId="0">
      <selection activeCell="C8" sqref="C8:C10"/>
    </sheetView>
  </sheetViews>
  <sheetFormatPr defaultColWidth="0" defaultRowHeight="13.9" customHeight="1" zeroHeight="1" x14ac:dyDescent="0.2"/>
  <cols>
    <col min="1" max="1" width="1.75" style="7" customWidth="1"/>
    <col min="2" max="2" width="51.25" style="7" customWidth="1"/>
    <col min="3" max="3" width="56.375" style="7" customWidth="1"/>
    <col min="4" max="4" width="4.125" style="7" customWidth="1"/>
    <col min="5" max="5" width="47.875" style="7" customWidth="1"/>
    <col min="6" max="7" width="8.75" style="7" customWidth="1"/>
    <col min="8" max="16384" width="8.75" style="7" hidden="1"/>
  </cols>
  <sheetData>
    <row r="1" spans="2:5" ht="20.25" x14ac:dyDescent="0.2">
      <c r="B1" s="8" t="s">
        <v>0</v>
      </c>
      <c r="C1" s="9" t="str">
        <f>C5</f>
        <v>Hafren Dyfrdwy</v>
      </c>
    </row>
    <row r="2" spans="2:5" ht="12" customHeight="1" thickBot="1" x14ac:dyDescent="0.25"/>
    <row r="3" spans="2:5" ht="74.25" customHeight="1" thickBot="1" x14ac:dyDescent="0.25">
      <c r="B3" s="10" t="s">
        <v>1</v>
      </c>
      <c r="C3" s="11" t="s">
        <v>2</v>
      </c>
      <c r="E3" s="12"/>
    </row>
    <row r="4" spans="2:5" ht="12" customHeight="1" thickBot="1" x14ac:dyDescent="0.25">
      <c r="B4" s="13"/>
      <c r="C4" s="14"/>
    </row>
    <row r="5" spans="2:5" ht="16.5" x14ac:dyDescent="0.2">
      <c r="B5" s="15" t="s">
        <v>3</v>
      </c>
      <c r="C5" s="16" t="s">
        <v>4</v>
      </c>
      <c r="E5" s="17" t="s">
        <v>5</v>
      </c>
    </row>
    <row r="6" spans="2:5" ht="17.25" thickBot="1" x14ac:dyDescent="0.25">
      <c r="B6" s="18" t="s">
        <v>6</v>
      </c>
      <c r="C6" s="19" t="s">
        <v>7</v>
      </c>
    </row>
    <row r="7" spans="2:5" ht="12" customHeight="1" thickBot="1" x14ac:dyDescent="0.25">
      <c r="B7" s="20"/>
      <c r="C7" s="21"/>
    </row>
    <row r="8" spans="2:5" ht="16.5" x14ac:dyDescent="0.2">
      <c r="B8" s="15" t="s">
        <v>8</v>
      </c>
      <c r="C8" s="113" t="s">
        <v>9</v>
      </c>
    </row>
    <row r="9" spans="2:5" ht="16.5" x14ac:dyDescent="0.2">
      <c r="B9" s="22" t="s">
        <v>10</v>
      </c>
      <c r="C9" s="114">
        <v>43556</v>
      </c>
    </row>
    <row r="10" spans="2:5" ht="17.25" thickBot="1" x14ac:dyDescent="0.25">
      <c r="B10" s="18" t="s">
        <v>11</v>
      </c>
      <c r="C10" s="115">
        <v>44866</v>
      </c>
    </row>
    <row r="11" spans="2:5" ht="12" customHeight="1" thickBot="1" x14ac:dyDescent="0.25">
      <c r="B11" s="20"/>
      <c r="C11" s="21"/>
    </row>
    <row r="12" spans="2:5" ht="49.5" x14ac:dyDescent="0.2">
      <c r="B12" s="15" t="s">
        <v>12</v>
      </c>
      <c r="C12" s="16" t="s">
        <v>13</v>
      </c>
    </row>
    <row r="13" spans="2:5" ht="37.15" customHeight="1" thickBot="1" x14ac:dyDescent="0.25">
      <c r="B13" s="18" t="s">
        <v>14</v>
      </c>
      <c r="C13" s="19" t="s">
        <v>15</v>
      </c>
    </row>
    <row r="14" spans="2:5" ht="12" customHeight="1" thickBot="1" x14ac:dyDescent="0.35">
      <c r="B14" s="23"/>
      <c r="C14" s="24"/>
    </row>
    <row r="15" spans="2:5" ht="59.45" customHeight="1" thickBot="1" x14ac:dyDescent="0.25">
      <c r="B15" s="25" t="s">
        <v>16</v>
      </c>
      <c r="C15" s="104" t="s">
        <v>17</v>
      </c>
      <c r="E15" s="12"/>
    </row>
    <row r="16" spans="2:5" ht="12" customHeight="1" x14ac:dyDescent="0.2">
      <c r="B16" s="13"/>
      <c r="C16" s="14"/>
    </row>
    <row r="17" spans="2:6" ht="17.25" thickBot="1" x14ac:dyDescent="0.25">
      <c r="B17" s="17" t="s">
        <v>18</v>
      </c>
    </row>
    <row r="18" spans="2:6" ht="15.75" thickBot="1" x14ac:dyDescent="0.3">
      <c r="E18" s="26" t="s">
        <v>19</v>
      </c>
      <c r="F18" s="27"/>
    </row>
    <row r="19" spans="2:6" ht="14.25" x14ac:dyDescent="0.2"/>
    <row r="20" spans="2:6" ht="14.25" x14ac:dyDescent="0.2"/>
    <row r="21" spans="2:6" ht="14.25" x14ac:dyDescent="0.2"/>
    <row r="22" spans="2:6" ht="14.25" x14ac:dyDescent="0.2"/>
    <row r="23" spans="2:6" ht="14.25" x14ac:dyDescent="0.2"/>
    <row r="24" spans="2:6" ht="14.25" x14ac:dyDescent="0.2"/>
    <row r="25" spans="2:6" ht="14.25" x14ac:dyDescent="0.2"/>
    <row r="26" spans="2:6" ht="14.25" x14ac:dyDescent="0.2"/>
    <row r="27" spans="2:6" ht="14.25" x14ac:dyDescent="0.2"/>
    <row r="28" spans="2:6" ht="14.25" x14ac:dyDescent="0.2"/>
    <row r="29" spans="2:6" ht="14.25" x14ac:dyDescent="0.2"/>
    <row r="30" spans="2:6" ht="14.25" x14ac:dyDescent="0.2"/>
    <row r="31" spans="2:6" ht="14.25" x14ac:dyDescent="0.2"/>
    <row r="32" spans="2:6" ht="14.25" x14ac:dyDescent="0.2"/>
    <row r="33" ht="14.25" x14ac:dyDescent="0.2"/>
    <row r="34" ht="14.25" x14ac:dyDescent="0.2"/>
    <row r="35" ht="14.25" x14ac:dyDescent="0.2"/>
    <row r="36" ht="14.25" x14ac:dyDescent="0.2"/>
    <row r="37" ht="14.25" x14ac:dyDescent="0.2"/>
    <row r="38" ht="14.25" x14ac:dyDescent="0.2"/>
    <row r="39" ht="14.25" x14ac:dyDescent="0.2"/>
    <row r="40" ht="14.25" x14ac:dyDescent="0.2"/>
    <row r="41" ht="14.25" x14ac:dyDescent="0.2"/>
    <row r="42" ht="14.25" x14ac:dyDescent="0.2"/>
    <row r="43" ht="14.25" x14ac:dyDescent="0.2"/>
    <row r="44" ht="14.25" x14ac:dyDescent="0.2"/>
    <row r="45" ht="14.25" x14ac:dyDescent="0.2"/>
    <row r="46" ht="14.25" x14ac:dyDescent="0.2"/>
    <row r="47" ht="14.25" x14ac:dyDescent="0.2"/>
    <row r="48" ht="14.25" x14ac:dyDescent="0.2"/>
    <row r="49" ht="14.25" x14ac:dyDescent="0.2"/>
    <row r="50" ht="14.25" x14ac:dyDescent="0.2"/>
    <row r="51" ht="14.25" x14ac:dyDescent="0.2"/>
    <row r="52" ht="14.25" x14ac:dyDescent="0.2"/>
    <row r="53" ht="14.25" x14ac:dyDescent="0.2"/>
    <row r="54" ht="14.25" x14ac:dyDescent="0.2"/>
    <row r="55" ht="14.25" x14ac:dyDescent="0.2"/>
    <row r="56" ht="14.25" x14ac:dyDescent="0.2"/>
    <row r="57" ht="14.25" x14ac:dyDescent="0.2"/>
    <row r="58" ht="14.25" x14ac:dyDescent="0.2"/>
    <row r="59" ht="14.25" x14ac:dyDescent="0.2"/>
    <row r="60" ht="14.25" x14ac:dyDescent="0.2"/>
    <row r="61" ht="14.25" x14ac:dyDescent="0.2"/>
    <row r="62" ht="13.9" customHeight="1" x14ac:dyDescent="0.2"/>
  </sheetData>
  <sheetProtection algorithmName="SHA-512" hashValue="6nigSLRFKV1yrLoAOKMEUYrpafZWicB3A3Y/o8yjo+QM6/ey8pCkTfO+tMBOJFb0HOBSV3cxlUOZIDtZb+N1XQ==" saltValue="trSNsr8E63B7IoULfVGaxg==" spinCount="100000" sheet="1" selectLockedCells="1" selectUnlockedCells="1"/>
  <hyperlinks>
    <hyperlink ref="C12" r:id="rId1" display="mailto:FutureConsultation@severntrent.co.uk" xr:uid="{00000000-0004-0000-0000-000000000000}"/>
  </hyperlinks>
  <pageMargins left="0.7" right="0.7" top="0.75" bottom="0.75" header="0.3" footer="0.3"/>
  <pageSetup paperSize="8" scale="45" orientation="portrait" r:id="rId2"/>
  <headerFooter>
    <oddHeader>&amp;L&amp;"Calibri"&amp;10&amp;K000000ST Classification: OFFICIAL COMMERCIAL&amp;1#_x000D_&amp;"Calibri"&amp;11&amp;K000000</oddHeader>
  </headerFooter>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D73"/>
  <sheetViews>
    <sheetView showGridLines="0" zoomScaleNormal="100" workbookViewId="0">
      <selection activeCell="B2" sqref="B2"/>
    </sheetView>
  </sheetViews>
  <sheetFormatPr defaultColWidth="0" defaultRowHeight="14.25" zeroHeight="1" x14ac:dyDescent="0.2"/>
  <cols>
    <col min="1" max="1" width="2.75" style="7" customWidth="1"/>
    <col min="2" max="2" width="4.125" style="7" customWidth="1"/>
    <col min="3" max="3" width="70.625" style="7" customWidth="1"/>
    <col min="4" max="4" width="16.625" style="7" customWidth="1"/>
    <col min="5" max="5" width="14.625" style="7" customWidth="1"/>
    <col min="6" max="6" width="5.625" style="7" customWidth="1"/>
    <col min="7" max="7" width="3.25" style="7" customWidth="1"/>
    <col min="8" max="8" width="16.875" style="7" bestFit="1" customWidth="1"/>
    <col min="9" max="9" width="21.375" style="7" customWidth="1"/>
    <col min="10" max="10" width="17.375" style="7" bestFit="1" customWidth="1"/>
    <col min="11" max="11" width="15.75" style="7" customWidth="1"/>
    <col min="12" max="27" width="10.75" style="7" customWidth="1"/>
    <col min="28" max="56" width="8.75" style="7" customWidth="1"/>
    <col min="57" max="16384" width="8.75" style="7" hidden="1"/>
  </cols>
  <sheetData>
    <row r="1" spans="2:27" ht="20.25" x14ac:dyDescent="0.2">
      <c r="B1" s="146" t="s">
        <v>335</v>
      </c>
      <c r="C1" s="146"/>
      <c r="D1" s="146"/>
      <c r="E1" s="146"/>
      <c r="F1" s="146"/>
    </row>
    <row r="2" spans="2:27" ht="15" thickBot="1" x14ac:dyDescent="0.25"/>
    <row r="3" spans="2:27" ht="17.25" thickBot="1" x14ac:dyDescent="0.25">
      <c r="B3" s="128" t="s">
        <v>3</v>
      </c>
      <c r="C3" s="129"/>
      <c r="D3" s="138" t="str">
        <f>'Cover sheet'!C5</f>
        <v>Hafren Dyfrdwy</v>
      </c>
      <c r="E3" s="139"/>
      <c r="F3" s="140"/>
    </row>
    <row r="4" spans="2:27" ht="17.25" thickBot="1" x14ac:dyDescent="0.25">
      <c r="B4" s="128" t="s">
        <v>6</v>
      </c>
      <c r="C4" s="129"/>
      <c r="D4" s="138" t="str">
        <f>'Cover sheet'!C6</f>
        <v>Saltney</v>
      </c>
      <c r="E4" s="139"/>
      <c r="F4" s="140"/>
    </row>
    <row r="5" spans="2:27" ht="15.75" thickBot="1" x14ac:dyDescent="0.25">
      <c r="C5" s="89"/>
      <c r="D5" s="30"/>
    </row>
    <row r="6" spans="2:27" ht="15" thickBot="1" x14ac:dyDescent="0.25">
      <c r="B6" s="90" t="s">
        <v>35</v>
      </c>
      <c r="C6" s="91" t="s">
        <v>120</v>
      </c>
      <c r="D6" s="35" t="s">
        <v>37</v>
      </c>
      <c r="E6" s="35" t="s">
        <v>38</v>
      </c>
      <c r="F6" s="37" t="s">
        <v>39</v>
      </c>
      <c r="H6" s="35" t="s">
        <v>336</v>
      </c>
      <c r="I6" s="35" t="s">
        <v>337</v>
      </c>
      <c r="J6" s="35" t="s">
        <v>338</v>
      </c>
      <c r="K6" s="35" t="s">
        <v>339</v>
      </c>
      <c r="L6" s="35" t="s">
        <v>340</v>
      </c>
      <c r="M6" s="35" t="s">
        <v>341</v>
      </c>
      <c r="N6" s="35" t="s">
        <v>342</v>
      </c>
      <c r="O6" s="35" t="s">
        <v>343</v>
      </c>
      <c r="P6" s="35" t="s">
        <v>344</v>
      </c>
      <c r="Q6" s="35" t="s">
        <v>345</v>
      </c>
      <c r="R6" s="35" t="s">
        <v>346</v>
      </c>
      <c r="S6" s="35" t="s">
        <v>347</v>
      </c>
      <c r="T6" s="35" t="s">
        <v>348</v>
      </c>
      <c r="U6" s="35" t="s">
        <v>349</v>
      </c>
      <c r="V6" s="35" t="s">
        <v>350</v>
      </c>
      <c r="W6" s="35" t="s">
        <v>351</v>
      </c>
      <c r="X6" s="35" t="s">
        <v>352</v>
      </c>
      <c r="Y6" s="35" t="s">
        <v>353</v>
      </c>
      <c r="Z6" s="35" t="s">
        <v>354</v>
      </c>
      <c r="AA6" s="35" t="s">
        <v>355</v>
      </c>
    </row>
    <row r="7" spans="2:27" ht="38.25" x14ac:dyDescent="0.2">
      <c r="B7" s="80">
        <v>1</v>
      </c>
      <c r="C7" s="81" t="s">
        <v>356</v>
      </c>
      <c r="D7" s="76" t="s">
        <v>357</v>
      </c>
      <c r="E7" s="76" t="s">
        <v>64</v>
      </c>
      <c r="F7" s="76" t="s">
        <v>42</v>
      </c>
      <c r="H7" s="107" t="s">
        <v>358</v>
      </c>
      <c r="I7" s="107" t="s">
        <v>359</v>
      </c>
      <c r="J7" s="107" t="s">
        <v>360</v>
      </c>
      <c r="K7" s="107" t="s">
        <v>360</v>
      </c>
      <c r="L7" s="84"/>
      <c r="M7" s="84"/>
      <c r="N7" s="84"/>
      <c r="O7" s="84"/>
      <c r="P7" s="84"/>
      <c r="Q7" s="84"/>
      <c r="R7" s="84"/>
      <c r="S7" s="84"/>
      <c r="T7" s="84"/>
      <c r="U7" s="84"/>
      <c r="V7" s="84"/>
      <c r="W7" s="84"/>
      <c r="X7" s="84"/>
      <c r="Y7" s="84"/>
      <c r="Z7" s="84"/>
      <c r="AA7" s="84"/>
    </row>
    <row r="8" spans="2:27" ht="38.25" x14ac:dyDescent="0.2">
      <c r="B8" s="80">
        <v>2</v>
      </c>
      <c r="C8" s="83" t="s">
        <v>361</v>
      </c>
      <c r="D8" s="76" t="s">
        <v>362</v>
      </c>
      <c r="E8" s="76" t="s">
        <v>64</v>
      </c>
      <c r="F8" s="76" t="s">
        <v>42</v>
      </c>
      <c r="H8" s="107" t="s">
        <v>363</v>
      </c>
      <c r="I8" s="108" t="s">
        <v>364</v>
      </c>
      <c r="J8" s="108" t="s">
        <v>365</v>
      </c>
      <c r="K8" s="108" t="s">
        <v>365</v>
      </c>
      <c r="L8" s="84"/>
      <c r="M8" s="84"/>
      <c r="N8" s="84"/>
      <c r="O8" s="84"/>
      <c r="P8" s="84"/>
      <c r="Q8" s="84"/>
      <c r="R8" s="84"/>
      <c r="S8" s="84"/>
      <c r="T8" s="84"/>
      <c r="U8" s="84"/>
      <c r="V8" s="84"/>
      <c r="W8" s="84"/>
      <c r="X8" s="84"/>
      <c r="Y8" s="84"/>
      <c r="Z8" s="84"/>
      <c r="AA8" s="84"/>
    </row>
    <row r="9" spans="2:27" ht="38.25" x14ac:dyDescent="0.2">
      <c r="B9" s="80">
        <v>3</v>
      </c>
      <c r="C9" s="83" t="s">
        <v>366</v>
      </c>
      <c r="D9" s="76" t="s">
        <v>367</v>
      </c>
      <c r="E9" s="76" t="s">
        <v>64</v>
      </c>
      <c r="F9" s="76" t="s">
        <v>42</v>
      </c>
      <c r="H9" s="107" t="s">
        <v>368</v>
      </c>
      <c r="I9" s="108" t="s">
        <v>368</v>
      </c>
      <c r="J9" s="107" t="s">
        <v>369</v>
      </c>
      <c r="K9" s="107" t="s">
        <v>369</v>
      </c>
      <c r="L9" s="84"/>
      <c r="M9" s="84"/>
      <c r="N9" s="84"/>
      <c r="O9" s="84"/>
      <c r="P9" s="84"/>
      <c r="Q9" s="84"/>
      <c r="R9" s="84"/>
      <c r="S9" s="84"/>
      <c r="T9" s="84"/>
      <c r="U9" s="84"/>
      <c r="V9" s="84"/>
      <c r="W9" s="84"/>
      <c r="X9" s="84"/>
      <c r="Y9" s="84"/>
      <c r="Z9" s="84"/>
      <c r="AA9" s="84"/>
    </row>
    <row r="10" spans="2:27" ht="38.25" x14ac:dyDescent="0.2">
      <c r="B10" s="80">
        <v>4</v>
      </c>
      <c r="C10" s="83" t="s">
        <v>370</v>
      </c>
      <c r="D10" s="76" t="s">
        <v>371</v>
      </c>
      <c r="E10" s="76" t="s">
        <v>372</v>
      </c>
      <c r="F10" s="76" t="s">
        <v>42</v>
      </c>
      <c r="H10" s="108" t="s">
        <v>373</v>
      </c>
      <c r="I10" s="108" t="s">
        <v>374</v>
      </c>
      <c r="J10" s="108" t="s">
        <v>374</v>
      </c>
      <c r="K10" s="100" t="s">
        <v>374</v>
      </c>
      <c r="L10" s="84"/>
      <c r="M10" s="84"/>
      <c r="N10" s="84"/>
      <c r="O10" s="84"/>
      <c r="P10" s="84"/>
      <c r="Q10" s="84"/>
      <c r="R10" s="84"/>
      <c r="S10" s="84"/>
      <c r="T10" s="84"/>
      <c r="U10" s="84"/>
      <c r="V10" s="84"/>
      <c r="W10" s="84"/>
      <c r="X10" s="84"/>
      <c r="Y10" s="84"/>
      <c r="Z10" s="84"/>
      <c r="AA10" s="84"/>
    </row>
    <row r="11" spans="2:27" ht="38.25" x14ac:dyDescent="0.2">
      <c r="B11" s="80">
        <v>5</v>
      </c>
      <c r="C11" s="83" t="s">
        <v>375</v>
      </c>
      <c r="D11" s="76" t="s">
        <v>376</v>
      </c>
      <c r="E11" s="76" t="s">
        <v>71</v>
      </c>
      <c r="F11" s="76" t="s">
        <v>42</v>
      </c>
      <c r="H11" s="108" t="s">
        <v>377</v>
      </c>
      <c r="I11" s="108" t="s">
        <v>377</v>
      </c>
      <c r="J11" s="108" t="s">
        <v>128</v>
      </c>
      <c r="K11" s="100" t="s">
        <v>128</v>
      </c>
      <c r="L11" s="84"/>
      <c r="M11" s="84"/>
      <c r="N11" s="84"/>
      <c r="O11" s="84"/>
      <c r="P11" s="84"/>
      <c r="Q11" s="84"/>
      <c r="R11" s="84"/>
      <c r="S11" s="84"/>
      <c r="T11" s="84"/>
      <c r="U11" s="84"/>
      <c r="V11" s="84"/>
      <c r="W11" s="84"/>
      <c r="X11" s="84"/>
      <c r="Y11" s="84"/>
      <c r="Z11" s="84"/>
      <c r="AA11" s="84"/>
    </row>
    <row r="12" spans="2:27" ht="38.65" customHeight="1" x14ac:dyDescent="0.2">
      <c r="B12" s="80">
        <v>6</v>
      </c>
      <c r="C12" s="83" t="s">
        <v>378</v>
      </c>
      <c r="D12" s="76" t="s">
        <v>42</v>
      </c>
      <c r="E12" s="76" t="s">
        <v>64</v>
      </c>
      <c r="F12" s="76" t="s">
        <v>42</v>
      </c>
      <c r="H12" s="107" t="s">
        <v>379</v>
      </c>
      <c r="I12" s="107" t="s">
        <v>380</v>
      </c>
      <c r="J12" s="107" t="s">
        <v>380</v>
      </c>
      <c r="K12" s="107" t="s">
        <v>380</v>
      </c>
      <c r="L12" s="84"/>
      <c r="M12" s="84"/>
      <c r="N12" s="84"/>
      <c r="O12" s="84"/>
      <c r="P12" s="84"/>
      <c r="Q12" s="84"/>
      <c r="R12" s="84"/>
      <c r="S12" s="84"/>
      <c r="T12" s="84"/>
      <c r="U12" s="84"/>
      <c r="V12" s="84"/>
      <c r="W12" s="84"/>
      <c r="X12" s="84"/>
      <c r="Y12" s="84"/>
      <c r="Z12" s="84"/>
      <c r="AA12" s="84"/>
    </row>
    <row r="13" spans="2:27" ht="38.25" x14ac:dyDescent="0.2">
      <c r="B13" s="80">
        <v>7</v>
      </c>
      <c r="C13" s="83" t="s">
        <v>381</v>
      </c>
      <c r="D13" s="76" t="s">
        <v>382</v>
      </c>
      <c r="E13" s="76" t="s">
        <v>68</v>
      </c>
      <c r="F13" s="76">
        <v>1</v>
      </c>
      <c r="H13" s="101">
        <v>0.18920000000000001</v>
      </c>
      <c r="I13" s="101">
        <v>0.20043561399135121</v>
      </c>
      <c r="J13" s="101">
        <v>1.1526204507237763</v>
      </c>
      <c r="K13" s="101">
        <v>0.74564563889690816</v>
      </c>
      <c r="L13" s="84"/>
      <c r="M13" s="84"/>
      <c r="N13" s="84"/>
      <c r="O13" s="84"/>
      <c r="P13" s="84"/>
      <c r="Q13" s="84"/>
      <c r="R13" s="84"/>
      <c r="S13" s="84"/>
      <c r="T13" s="84"/>
      <c r="U13" s="84"/>
      <c r="V13" s="84"/>
      <c r="W13" s="84"/>
      <c r="X13" s="84"/>
      <c r="Y13" s="84"/>
      <c r="Z13" s="84"/>
      <c r="AA13" s="84"/>
    </row>
    <row r="14" spans="2:27" ht="38.25" x14ac:dyDescent="0.2">
      <c r="B14" s="80">
        <v>8</v>
      </c>
      <c r="C14" s="83" t="s">
        <v>383</v>
      </c>
      <c r="D14" s="76" t="s">
        <v>384</v>
      </c>
      <c r="E14" s="76" t="s">
        <v>385</v>
      </c>
      <c r="F14" s="76">
        <v>2</v>
      </c>
      <c r="H14" s="99">
        <v>1265.2572004284732</v>
      </c>
      <c r="I14" s="99">
        <v>1413.1808392734633</v>
      </c>
      <c r="J14" s="108">
        <v>7620.1205219120429</v>
      </c>
      <c r="K14" s="99">
        <v>4319.3396459918195</v>
      </c>
      <c r="L14" s="84"/>
      <c r="M14" s="84"/>
      <c r="N14" s="84"/>
      <c r="O14" s="84"/>
      <c r="P14" s="84"/>
      <c r="Q14" s="84"/>
      <c r="R14" s="84"/>
      <c r="S14" s="84"/>
      <c r="T14" s="84"/>
      <c r="U14" s="84"/>
      <c r="V14" s="84"/>
      <c r="W14" s="84"/>
      <c r="X14" s="84"/>
      <c r="Y14" s="84"/>
      <c r="Z14" s="84"/>
      <c r="AA14" s="84"/>
    </row>
    <row r="15" spans="2:27" ht="38.25" x14ac:dyDescent="0.2">
      <c r="B15" s="80">
        <v>9</v>
      </c>
      <c r="C15" s="83" t="s">
        <v>386</v>
      </c>
      <c r="D15" s="76" t="s">
        <v>387</v>
      </c>
      <c r="E15" s="76" t="s">
        <v>388</v>
      </c>
      <c r="F15" s="76">
        <v>2</v>
      </c>
      <c r="H15" s="99">
        <v>2158.9094787320942</v>
      </c>
      <c r="I15" s="99">
        <v>2394.2264763670141</v>
      </c>
      <c r="J15" s="108">
        <v>9791.217422367401</v>
      </c>
      <c r="K15" s="99">
        <v>3413.0104959547789</v>
      </c>
      <c r="L15" s="84"/>
      <c r="M15" s="84"/>
      <c r="N15" s="84"/>
      <c r="O15" s="84"/>
      <c r="P15" s="84"/>
      <c r="Q15" s="84"/>
      <c r="R15" s="84"/>
      <c r="S15" s="84"/>
      <c r="T15" s="84"/>
      <c r="U15" s="84"/>
      <c r="V15" s="84"/>
      <c r="W15" s="84"/>
      <c r="X15" s="84"/>
      <c r="Y15" s="84"/>
      <c r="Z15" s="84"/>
      <c r="AA15" s="84"/>
    </row>
    <row r="16" spans="2:27" ht="38.25" x14ac:dyDescent="0.2">
      <c r="B16" s="80">
        <v>10</v>
      </c>
      <c r="C16" s="83" t="s">
        <v>389</v>
      </c>
      <c r="D16" s="76" t="s">
        <v>390</v>
      </c>
      <c r="E16" s="76" t="s">
        <v>388</v>
      </c>
      <c r="F16" s="76">
        <v>2</v>
      </c>
      <c r="H16" s="99">
        <v>92.064410928806154</v>
      </c>
      <c r="I16" s="99">
        <v>93.869942223576231</v>
      </c>
      <c r="J16" s="108">
        <v>7369.0665700248255</v>
      </c>
      <c r="K16" s="99">
        <v>3460.9637311674423</v>
      </c>
      <c r="L16" s="84"/>
      <c r="M16" s="84"/>
      <c r="N16" s="84"/>
      <c r="O16" s="84"/>
      <c r="P16" s="84"/>
      <c r="Q16" s="84"/>
      <c r="R16" s="84"/>
      <c r="S16" s="84"/>
      <c r="T16" s="84"/>
      <c r="U16" s="84"/>
      <c r="V16" s="84"/>
      <c r="W16" s="84"/>
      <c r="X16" s="84"/>
      <c r="Y16" s="84"/>
      <c r="Z16" s="84"/>
      <c r="AA16" s="84"/>
    </row>
    <row r="17" spans="1:27" ht="38.25" x14ac:dyDescent="0.2">
      <c r="B17" s="80">
        <v>11</v>
      </c>
      <c r="C17" s="83" t="s">
        <v>391</v>
      </c>
      <c r="D17" s="76" t="s">
        <v>392</v>
      </c>
      <c r="E17" s="76" t="s">
        <v>388</v>
      </c>
      <c r="F17" s="76">
        <v>2</v>
      </c>
      <c r="H17" s="99">
        <v>-320.43684117049003</v>
      </c>
      <c r="I17" s="99">
        <v>-357.8997250409642</v>
      </c>
      <c r="J17" s="108">
        <v>-1929.8584892882091</v>
      </c>
      <c r="K17" s="99">
        <v>-1071.3610790464197</v>
      </c>
      <c r="L17" s="84"/>
      <c r="M17" s="84"/>
      <c r="N17" s="84"/>
      <c r="O17" s="84"/>
      <c r="P17" s="84"/>
      <c r="Q17" s="84"/>
      <c r="R17" s="84"/>
      <c r="S17" s="84"/>
      <c r="T17" s="84"/>
      <c r="U17" s="84"/>
      <c r="V17" s="84"/>
      <c r="W17" s="84"/>
      <c r="X17" s="84"/>
      <c r="Y17" s="84"/>
      <c r="Z17" s="84"/>
      <c r="AA17" s="84"/>
    </row>
    <row r="18" spans="1:27" ht="38.25" x14ac:dyDescent="0.2">
      <c r="B18" s="80">
        <v>12</v>
      </c>
      <c r="C18" s="83" t="s">
        <v>393</v>
      </c>
      <c r="D18" s="76" t="s">
        <v>394</v>
      </c>
      <c r="E18" s="76" t="s">
        <v>388</v>
      </c>
      <c r="F18" s="76">
        <v>2</v>
      </c>
      <c r="H18" s="99">
        <v>0.33073272017078087</v>
      </c>
      <c r="I18" s="99">
        <v>0.3455655720504191</v>
      </c>
      <c r="J18" s="108">
        <v>246.8226237145937</v>
      </c>
      <c r="K18" s="99">
        <v>100.24109641828765</v>
      </c>
      <c r="L18" s="84"/>
      <c r="M18" s="84"/>
      <c r="N18" s="84"/>
      <c r="O18" s="84"/>
      <c r="P18" s="84"/>
      <c r="Q18" s="84"/>
      <c r="R18" s="84"/>
      <c r="S18" s="84"/>
      <c r="T18" s="84"/>
      <c r="U18" s="84"/>
      <c r="V18" s="84"/>
      <c r="W18" s="84"/>
      <c r="X18" s="84"/>
      <c r="Y18" s="84"/>
      <c r="Z18" s="84"/>
      <c r="AA18" s="84"/>
    </row>
    <row r="19" spans="1:27" ht="38.25" x14ac:dyDescent="0.2">
      <c r="B19" s="80">
        <v>13</v>
      </c>
      <c r="C19" s="83" t="s">
        <v>395</v>
      </c>
      <c r="D19" s="76" t="s">
        <v>396</v>
      </c>
      <c r="E19" s="76" t="s">
        <v>388</v>
      </c>
      <c r="F19" s="76">
        <v>2</v>
      </c>
      <c r="H19" s="99">
        <v>681.20450847315476</v>
      </c>
      <c r="I19" s="99">
        <v>796.35493756932158</v>
      </c>
      <c r="J19" s="108">
        <v>4787.4516323886855</v>
      </c>
      <c r="K19" s="99">
        <v>2072.4577552832134</v>
      </c>
      <c r="L19" s="84"/>
      <c r="M19" s="84"/>
      <c r="N19" s="84"/>
      <c r="O19" s="84"/>
      <c r="P19" s="84"/>
      <c r="Q19" s="84"/>
      <c r="R19" s="84"/>
      <c r="S19" s="84"/>
      <c r="T19" s="84"/>
      <c r="U19" s="84"/>
      <c r="V19" s="84"/>
      <c r="W19" s="84"/>
      <c r="X19" s="84"/>
      <c r="Y19" s="84"/>
      <c r="Z19" s="84"/>
      <c r="AA19" s="84"/>
    </row>
    <row r="20" spans="1:27" ht="38.25" x14ac:dyDescent="0.2">
      <c r="B20" s="80">
        <v>14</v>
      </c>
      <c r="C20" s="83" t="s">
        <v>397</v>
      </c>
      <c r="D20" s="76" t="s">
        <v>398</v>
      </c>
      <c r="E20" s="76" t="s">
        <v>388</v>
      </c>
      <c r="F20" s="76">
        <v>2</v>
      </c>
      <c r="H20" s="99">
        <v>2612.0722896837356</v>
      </c>
      <c r="I20" s="99">
        <v>2926.897196690998</v>
      </c>
      <c r="J20" s="108">
        <v>20264.699759207295</v>
      </c>
      <c r="K20" s="99">
        <v>7975.3119997773019</v>
      </c>
      <c r="L20" s="84"/>
      <c r="M20" s="84"/>
      <c r="N20" s="84"/>
      <c r="O20" s="84"/>
      <c r="P20" s="84"/>
      <c r="Q20" s="84"/>
      <c r="R20" s="84"/>
      <c r="S20" s="84"/>
      <c r="T20" s="84"/>
      <c r="U20" s="84"/>
      <c r="V20" s="84"/>
      <c r="W20" s="84"/>
      <c r="X20" s="84"/>
      <c r="Y20" s="84"/>
      <c r="Z20" s="84"/>
      <c r="AA20" s="84"/>
    </row>
    <row r="21" spans="1:27" ht="38.25" x14ac:dyDescent="0.2">
      <c r="B21" s="80">
        <v>15</v>
      </c>
      <c r="C21" s="83" t="s">
        <v>399</v>
      </c>
      <c r="D21" s="76" t="s">
        <v>400</v>
      </c>
      <c r="E21" s="76" t="s">
        <v>401</v>
      </c>
      <c r="F21" s="76">
        <v>2</v>
      </c>
      <c r="H21" s="99">
        <v>152.58060162286711</v>
      </c>
      <c r="I21" s="99">
        <v>150.73772827579458</v>
      </c>
      <c r="J21" s="108">
        <v>199.87118916699751</v>
      </c>
      <c r="K21" s="99">
        <v>134.34028401680339</v>
      </c>
      <c r="L21" s="84"/>
      <c r="M21" s="84"/>
      <c r="N21" s="84"/>
      <c r="O21" s="84"/>
      <c r="P21" s="84"/>
      <c r="Q21" s="84"/>
      <c r="R21" s="84"/>
      <c r="S21" s="84"/>
      <c r="T21" s="84"/>
      <c r="U21" s="84"/>
      <c r="V21" s="84"/>
      <c r="W21" s="84"/>
      <c r="X21" s="84"/>
      <c r="Y21" s="84"/>
      <c r="Z21" s="84"/>
      <c r="AA21" s="84"/>
    </row>
    <row r="22" spans="1:27" ht="38.25" x14ac:dyDescent="0.2">
      <c r="B22" s="80">
        <v>16</v>
      </c>
      <c r="C22" s="83" t="s">
        <v>402</v>
      </c>
      <c r="D22" s="76" t="s">
        <v>403</v>
      </c>
      <c r="E22" s="76" t="s">
        <v>401</v>
      </c>
      <c r="F22" s="76">
        <v>2</v>
      </c>
      <c r="H22" s="99">
        <v>206.44595334444017</v>
      </c>
      <c r="I22" s="99">
        <v>207.11412972424381</v>
      </c>
      <c r="J22" s="108">
        <v>265.93673552714978</v>
      </c>
      <c r="K22" s="99">
        <v>184.64192801272486</v>
      </c>
      <c r="L22" s="84"/>
      <c r="M22" s="84"/>
      <c r="N22" s="84"/>
      <c r="O22" s="84"/>
      <c r="P22" s="84"/>
      <c r="Q22" s="84"/>
      <c r="R22" s="84"/>
      <c r="S22" s="84"/>
      <c r="T22" s="84"/>
      <c r="U22" s="84"/>
      <c r="V22" s="84"/>
      <c r="W22" s="84"/>
      <c r="X22" s="84"/>
      <c r="Y22" s="84"/>
      <c r="Z22" s="84"/>
      <c r="AA22" s="84"/>
    </row>
    <row r="23" spans="1:27" ht="38.25" x14ac:dyDescent="0.2">
      <c r="B23" s="80">
        <v>17</v>
      </c>
      <c r="C23" s="83" t="s">
        <v>404</v>
      </c>
      <c r="D23" s="76" t="s">
        <v>405</v>
      </c>
      <c r="E23" s="76" t="s">
        <v>406</v>
      </c>
      <c r="F23" s="76" t="s">
        <v>42</v>
      </c>
      <c r="H23" s="108">
        <v>3</v>
      </c>
      <c r="I23" s="108">
        <v>3</v>
      </c>
      <c r="J23" s="108">
        <v>3</v>
      </c>
      <c r="K23" s="100">
        <v>3</v>
      </c>
      <c r="L23" s="84"/>
      <c r="M23" s="84"/>
      <c r="N23" s="84"/>
      <c r="O23" s="84"/>
      <c r="P23" s="84"/>
      <c r="Q23" s="84"/>
      <c r="R23" s="84"/>
      <c r="S23" s="84"/>
      <c r="T23" s="84"/>
      <c r="U23" s="84"/>
      <c r="V23" s="84"/>
      <c r="W23" s="84"/>
      <c r="X23" s="84"/>
      <c r="Y23" s="84"/>
      <c r="Z23" s="84"/>
      <c r="AA23" s="84"/>
    </row>
    <row r="24" spans="1:27" ht="38.25" x14ac:dyDescent="0.2">
      <c r="A24" s="13"/>
      <c r="B24" s="80">
        <v>18</v>
      </c>
      <c r="C24" s="83" t="s">
        <v>407</v>
      </c>
      <c r="D24" s="76" t="s">
        <v>408</v>
      </c>
      <c r="E24" s="76" t="s">
        <v>406</v>
      </c>
      <c r="F24" s="76" t="s">
        <v>42</v>
      </c>
      <c r="G24" s="13"/>
      <c r="H24" s="108">
        <v>3</v>
      </c>
      <c r="I24" s="108">
        <v>3</v>
      </c>
      <c r="J24" s="108">
        <v>3</v>
      </c>
      <c r="K24" s="109">
        <v>3</v>
      </c>
      <c r="L24" s="92"/>
      <c r="M24" s="92"/>
      <c r="N24" s="92"/>
      <c r="O24" s="92"/>
      <c r="P24" s="92"/>
      <c r="Q24" s="92"/>
      <c r="R24" s="92"/>
      <c r="S24" s="92"/>
      <c r="T24" s="92"/>
      <c r="U24" s="92"/>
      <c r="V24" s="92"/>
      <c r="W24" s="92"/>
      <c r="X24" s="92"/>
      <c r="Y24" s="92"/>
      <c r="Z24" s="92"/>
      <c r="AA24" s="92"/>
    </row>
    <row r="25" spans="1:27" x14ac:dyDescent="0.2"/>
    <row r="26" spans="1:27" x14ac:dyDescent="0.2"/>
    <row r="27" spans="1:27" x14ac:dyDescent="0.2"/>
    <row r="28" spans="1:27" ht="15" x14ac:dyDescent="0.25">
      <c r="B28" s="45" t="s">
        <v>81</v>
      </c>
    </row>
    <row r="29" spans="1:27" x14ac:dyDescent="0.2"/>
    <row r="30" spans="1:27" x14ac:dyDescent="0.2">
      <c r="B30" s="46"/>
      <c r="C30" s="7" t="s">
        <v>82</v>
      </c>
    </row>
    <row r="31" spans="1:27" x14ac:dyDescent="0.2"/>
    <row r="32" spans="1:27" x14ac:dyDescent="0.2">
      <c r="B32" s="47"/>
      <c r="C32" s="7" t="s">
        <v>83</v>
      </c>
    </row>
    <row r="33" spans="2:9" x14ac:dyDescent="0.2"/>
    <row r="34" spans="2:9" x14ac:dyDescent="0.2"/>
    <row r="35" spans="2:9" x14ac:dyDescent="0.2"/>
    <row r="36" spans="2:9" ht="15" x14ac:dyDescent="0.25">
      <c r="B36" s="132" t="s">
        <v>409</v>
      </c>
      <c r="C36" s="133"/>
      <c r="D36" s="133"/>
      <c r="E36" s="133"/>
      <c r="F36" s="133"/>
      <c r="G36" s="133"/>
      <c r="H36" s="133"/>
      <c r="I36" s="134"/>
    </row>
    <row r="37" spans="2:9" x14ac:dyDescent="0.2"/>
    <row r="38" spans="2:9" s="14" customFormat="1" ht="13.5" x14ac:dyDescent="0.2">
      <c r="B38" s="78" t="s">
        <v>35</v>
      </c>
      <c r="C38" s="135" t="s">
        <v>86</v>
      </c>
      <c r="D38" s="135"/>
      <c r="E38" s="135"/>
      <c r="F38" s="135"/>
      <c r="G38" s="135"/>
      <c r="H38" s="135"/>
      <c r="I38" s="135"/>
    </row>
    <row r="39" spans="2:9" s="14" customFormat="1" ht="42" customHeight="1" x14ac:dyDescent="0.2">
      <c r="B39" s="55">
        <v>1</v>
      </c>
      <c r="C39" s="123" t="s">
        <v>410</v>
      </c>
      <c r="D39" s="124"/>
      <c r="E39" s="124"/>
      <c r="F39" s="124"/>
      <c r="G39" s="124"/>
      <c r="H39" s="124"/>
      <c r="I39" s="124"/>
    </row>
    <row r="40" spans="2:9" s="14" customFormat="1" ht="25.5" customHeight="1" x14ac:dyDescent="0.2">
      <c r="B40" s="55">
        <v>2</v>
      </c>
      <c r="C40" s="123" t="s">
        <v>411</v>
      </c>
      <c r="D40" s="124"/>
      <c r="E40" s="124"/>
      <c r="F40" s="124"/>
      <c r="G40" s="124"/>
      <c r="H40" s="124"/>
      <c r="I40" s="124"/>
    </row>
    <row r="41" spans="2:9" s="14" customFormat="1" ht="27" customHeight="1" x14ac:dyDescent="0.2">
      <c r="B41" s="55">
        <v>3</v>
      </c>
      <c r="C41" s="123" t="s">
        <v>412</v>
      </c>
      <c r="D41" s="124"/>
      <c r="E41" s="124"/>
      <c r="F41" s="124"/>
      <c r="G41" s="124"/>
      <c r="H41" s="124"/>
      <c r="I41" s="124"/>
    </row>
    <row r="42" spans="2:9" s="14" customFormat="1" ht="40.5" customHeight="1" x14ac:dyDescent="0.2">
      <c r="B42" s="55">
        <v>4</v>
      </c>
      <c r="C42" s="123" t="s">
        <v>413</v>
      </c>
      <c r="D42" s="124"/>
      <c r="E42" s="124"/>
      <c r="F42" s="124"/>
      <c r="G42" s="124"/>
      <c r="H42" s="124"/>
      <c r="I42" s="124"/>
    </row>
    <row r="43" spans="2:9" s="14" customFormat="1" ht="40.5" customHeight="1" x14ac:dyDescent="0.2">
      <c r="B43" s="55">
        <v>5</v>
      </c>
      <c r="C43" s="123" t="s">
        <v>414</v>
      </c>
      <c r="D43" s="124"/>
      <c r="E43" s="124"/>
      <c r="F43" s="124"/>
      <c r="G43" s="124"/>
      <c r="H43" s="124"/>
      <c r="I43" s="124"/>
    </row>
    <row r="44" spans="2:9" s="14" customFormat="1" ht="50.65" customHeight="1" x14ac:dyDescent="0.2">
      <c r="B44" s="55">
        <v>6</v>
      </c>
      <c r="C44" s="123" t="s">
        <v>415</v>
      </c>
      <c r="D44" s="124"/>
      <c r="E44" s="124"/>
      <c r="F44" s="124"/>
      <c r="G44" s="124"/>
      <c r="H44" s="124"/>
      <c r="I44" s="124"/>
    </row>
    <row r="45" spans="2:9" s="14" customFormat="1" ht="27.4" customHeight="1" x14ac:dyDescent="0.2">
      <c r="B45" s="55">
        <v>7</v>
      </c>
      <c r="C45" s="123" t="s">
        <v>416</v>
      </c>
      <c r="D45" s="124"/>
      <c r="E45" s="124"/>
      <c r="F45" s="124"/>
      <c r="G45" s="124"/>
      <c r="H45" s="124"/>
      <c r="I45" s="124"/>
    </row>
    <row r="46" spans="2:9" s="14" customFormat="1" ht="37.15" customHeight="1" x14ac:dyDescent="0.2">
      <c r="B46" s="55">
        <v>8</v>
      </c>
      <c r="C46" s="123" t="s">
        <v>417</v>
      </c>
      <c r="D46" s="124"/>
      <c r="E46" s="124"/>
      <c r="F46" s="124"/>
      <c r="G46" s="124"/>
      <c r="H46" s="124"/>
      <c r="I46" s="124"/>
    </row>
    <row r="47" spans="2:9" s="14" customFormat="1" ht="31.5" customHeight="1" x14ac:dyDescent="0.2">
      <c r="B47" s="55">
        <v>9</v>
      </c>
      <c r="C47" s="123" t="s">
        <v>418</v>
      </c>
      <c r="D47" s="124"/>
      <c r="E47" s="124"/>
      <c r="F47" s="124"/>
      <c r="G47" s="124"/>
      <c r="H47" s="124"/>
      <c r="I47" s="124"/>
    </row>
    <row r="48" spans="2:9" s="14" customFormat="1" ht="28.9" customHeight="1" x14ac:dyDescent="0.2">
      <c r="B48" s="55">
        <v>10</v>
      </c>
      <c r="C48" s="123" t="s">
        <v>419</v>
      </c>
      <c r="D48" s="124"/>
      <c r="E48" s="124"/>
      <c r="F48" s="124"/>
      <c r="G48" s="124"/>
      <c r="H48" s="124"/>
      <c r="I48" s="124"/>
    </row>
    <row r="49" spans="2:9" s="14" customFormat="1" ht="33" customHeight="1" x14ac:dyDescent="0.2">
      <c r="B49" s="55">
        <v>11</v>
      </c>
      <c r="C49" s="123" t="s">
        <v>420</v>
      </c>
      <c r="D49" s="124"/>
      <c r="E49" s="124"/>
      <c r="F49" s="124"/>
      <c r="G49" s="124"/>
      <c r="H49" s="124"/>
      <c r="I49" s="124"/>
    </row>
    <row r="50" spans="2:9" s="14" customFormat="1" ht="59.65" customHeight="1" x14ac:dyDescent="0.2">
      <c r="B50" s="55">
        <v>12</v>
      </c>
      <c r="C50" s="123" t="s">
        <v>421</v>
      </c>
      <c r="D50" s="124"/>
      <c r="E50" s="124"/>
      <c r="F50" s="124"/>
      <c r="G50" s="124"/>
      <c r="H50" s="124"/>
      <c r="I50" s="124"/>
    </row>
    <row r="51" spans="2:9" s="14" customFormat="1" ht="25.5" customHeight="1" x14ac:dyDescent="0.2">
      <c r="B51" s="55">
        <v>13</v>
      </c>
      <c r="C51" s="123" t="s">
        <v>422</v>
      </c>
      <c r="D51" s="124"/>
      <c r="E51" s="124"/>
      <c r="F51" s="124"/>
      <c r="G51" s="124"/>
      <c r="H51" s="124"/>
      <c r="I51" s="124"/>
    </row>
    <row r="52" spans="2:9" s="14" customFormat="1" ht="25.9" customHeight="1" x14ac:dyDescent="0.2">
      <c r="B52" s="55">
        <v>14</v>
      </c>
      <c r="C52" s="123" t="s">
        <v>423</v>
      </c>
      <c r="D52" s="124"/>
      <c r="E52" s="124"/>
      <c r="F52" s="124"/>
      <c r="G52" s="124"/>
      <c r="H52" s="124"/>
      <c r="I52" s="124"/>
    </row>
    <row r="53" spans="2:9" s="14" customFormat="1" ht="22.9" customHeight="1" x14ac:dyDescent="0.2">
      <c r="B53" s="55">
        <v>15</v>
      </c>
      <c r="C53" s="123" t="s">
        <v>424</v>
      </c>
      <c r="D53" s="124"/>
      <c r="E53" s="124"/>
      <c r="F53" s="124"/>
      <c r="G53" s="124"/>
      <c r="H53" s="124"/>
      <c r="I53" s="124"/>
    </row>
    <row r="54" spans="2:9" s="14" customFormat="1" ht="28.9" customHeight="1" x14ac:dyDescent="0.2">
      <c r="B54" s="55">
        <v>16</v>
      </c>
      <c r="C54" s="123" t="s">
        <v>425</v>
      </c>
      <c r="D54" s="124"/>
      <c r="E54" s="124"/>
      <c r="F54" s="124"/>
      <c r="G54" s="124"/>
      <c r="H54" s="124"/>
      <c r="I54" s="124"/>
    </row>
    <row r="55" spans="2:9" s="14" customFormat="1" ht="41.65" customHeight="1" x14ac:dyDescent="0.2">
      <c r="B55" s="55">
        <v>17</v>
      </c>
      <c r="C55" s="123" t="s">
        <v>426</v>
      </c>
      <c r="D55" s="124"/>
      <c r="E55" s="124"/>
      <c r="F55" s="124"/>
      <c r="G55" s="124"/>
      <c r="H55" s="124"/>
      <c r="I55" s="124"/>
    </row>
    <row r="56" spans="2:9" s="14" customFormat="1" ht="58.5" customHeight="1" x14ac:dyDescent="0.2">
      <c r="B56" s="55">
        <v>18</v>
      </c>
      <c r="C56" s="123" t="s">
        <v>427</v>
      </c>
      <c r="D56" s="124"/>
      <c r="E56" s="124"/>
      <c r="F56" s="124"/>
      <c r="G56" s="124"/>
      <c r="H56" s="124"/>
      <c r="I56" s="124"/>
    </row>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row r="68" x14ac:dyDescent="0.2"/>
    <row r="69" x14ac:dyDescent="0.2"/>
    <row r="70" x14ac:dyDescent="0.2"/>
    <row r="71" x14ac:dyDescent="0.2"/>
    <row r="72" x14ac:dyDescent="0.2"/>
    <row r="73" x14ac:dyDescent="0.2"/>
  </sheetData>
  <sheetProtection algorithmName="SHA-512" hashValue="k8S+NXcXxpWhEFArSE9tPEqovKkldBZnv/4Xm9Csd1VAMuLgC0FnCQDtajXT20ee+3aGaob3rkFK6eabDf3FTA==" saltValue="SlokRIRL6xZEe/323kKr4Q==" spinCount="100000" sheet="1" objects="1" scenarios="1"/>
  <mergeCells count="25">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 ref="C56:I56"/>
    <mergeCell ref="C40:I40"/>
    <mergeCell ref="C41:I41"/>
    <mergeCell ref="C42:I42"/>
    <mergeCell ref="C43:I43"/>
    <mergeCell ref="C45:I45"/>
    <mergeCell ref="C46:I46"/>
    <mergeCell ref="C47:I47"/>
    <mergeCell ref="C50:I50"/>
    <mergeCell ref="C48:I48"/>
    <mergeCell ref="C49:I49"/>
  </mergeCells>
  <pageMargins left="0.7" right="0.7" top="0.75" bottom="0.75" header="0.3" footer="0.3"/>
  <pageSetup paperSize="9" orientation="portrait" verticalDpi="0" r:id="rId1"/>
  <headerFooter>
    <oddHeader>&amp;L&amp;"Calibri"&amp;10&amp;K000000 ST Classification: OFFICIAL COMMERCIAL&amp;1#_x000D_</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7"/>
  <sheetViews>
    <sheetView showGridLines="0" zoomScale="70" zoomScaleNormal="70" workbookViewId="0">
      <pane ySplit="3" topLeftCell="A4" activePane="bottomLeft" state="frozen"/>
      <selection activeCell="C3" sqref="C3"/>
      <selection pane="bottomLeft" activeCell="B5" sqref="B5:F5"/>
    </sheetView>
  </sheetViews>
  <sheetFormatPr defaultColWidth="0" defaultRowHeight="14.25" x14ac:dyDescent="0.2"/>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20.25" x14ac:dyDescent="0.2">
      <c r="B1" s="116" t="s">
        <v>20</v>
      </c>
      <c r="C1" s="116"/>
      <c r="D1" s="1" t="str">
        <f>'Cover sheet'!C1</f>
        <v>Hafren Dyfrdwy</v>
      </c>
    </row>
    <row r="2" spans="2:6" ht="12" customHeight="1" thickBot="1" x14ac:dyDescent="0.25"/>
    <row r="3" spans="2:6" ht="30" customHeight="1" thickBot="1" x14ac:dyDescent="0.25">
      <c r="B3" s="2" t="s">
        <v>21</v>
      </c>
      <c r="C3" s="3" t="s">
        <v>22</v>
      </c>
      <c r="D3" s="4" t="s">
        <v>23</v>
      </c>
      <c r="E3" s="3" t="s">
        <v>24</v>
      </c>
      <c r="F3" s="3" t="s">
        <v>25</v>
      </c>
    </row>
    <row r="4" spans="2:6" ht="14.45" customHeight="1" x14ac:dyDescent="0.2">
      <c r="B4" s="105">
        <v>43586</v>
      </c>
      <c r="C4" s="106" t="s">
        <v>26</v>
      </c>
      <c r="D4" s="106" t="s">
        <v>27</v>
      </c>
      <c r="E4" s="92" t="s">
        <v>28</v>
      </c>
      <c r="F4" s="92" t="s">
        <v>29</v>
      </c>
    </row>
    <row r="5" spans="2:6" x14ac:dyDescent="0.2">
      <c r="B5" s="110">
        <v>44876</v>
      </c>
      <c r="C5" s="111" t="s">
        <v>30</v>
      </c>
      <c r="D5" s="111" t="s">
        <v>31</v>
      </c>
      <c r="E5" s="112" t="s">
        <v>32</v>
      </c>
      <c r="F5" s="112" t="s">
        <v>33</v>
      </c>
    </row>
    <row r="6" spans="2:6" x14ac:dyDescent="0.2">
      <c r="B6" s="5"/>
      <c r="C6" s="5"/>
      <c r="D6" s="5"/>
      <c r="E6" s="6"/>
      <c r="F6" s="6"/>
    </row>
    <row r="7" spans="2:6" x14ac:dyDescent="0.2">
      <c r="B7" s="5"/>
      <c r="C7" s="5"/>
      <c r="D7" s="5"/>
      <c r="E7" s="6"/>
      <c r="F7" s="6"/>
    </row>
    <row r="8" spans="2:6" x14ac:dyDescent="0.2">
      <c r="B8" s="5"/>
      <c r="C8" s="5"/>
      <c r="D8" s="5"/>
      <c r="E8" s="6"/>
      <c r="F8" s="6"/>
    </row>
    <row r="9" spans="2:6" x14ac:dyDescent="0.2">
      <c r="B9" s="5"/>
      <c r="C9" s="5"/>
      <c r="D9" s="5"/>
      <c r="E9" s="6"/>
      <c r="F9" s="6"/>
    </row>
    <row r="10" spans="2:6" x14ac:dyDescent="0.2">
      <c r="B10" s="5"/>
      <c r="C10" s="5"/>
      <c r="D10" s="5"/>
      <c r="E10" s="6"/>
      <c r="F10" s="6"/>
    </row>
    <row r="11" spans="2:6" x14ac:dyDescent="0.2">
      <c r="B11" s="6"/>
      <c r="C11" s="6"/>
      <c r="D11" s="6"/>
      <c r="E11" s="6"/>
      <c r="F11" s="6"/>
    </row>
    <row r="12" spans="2:6" x14ac:dyDescent="0.2">
      <c r="B12" s="6"/>
      <c r="C12" s="6"/>
      <c r="D12" s="6"/>
      <c r="E12" s="6"/>
      <c r="F12" s="6"/>
    </row>
    <row r="13" spans="2:6" x14ac:dyDescent="0.2">
      <c r="B13" s="6"/>
      <c r="C13" s="6"/>
      <c r="D13" s="6"/>
      <c r="E13" s="6"/>
      <c r="F13" s="6"/>
    </row>
    <row r="14" spans="2:6" x14ac:dyDescent="0.2">
      <c r="B14" s="6"/>
      <c r="C14" s="6"/>
      <c r="D14" s="6"/>
      <c r="E14" s="6"/>
      <c r="F14" s="6"/>
    </row>
    <row r="15" spans="2:6" x14ac:dyDescent="0.2">
      <c r="B15" s="6"/>
      <c r="C15" s="6"/>
      <c r="D15" s="6"/>
      <c r="E15" s="6"/>
      <c r="F15" s="6"/>
    </row>
    <row r="16" spans="2:6" x14ac:dyDescent="0.2">
      <c r="B16" s="6"/>
      <c r="C16" s="6"/>
      <c r="D16" s="6"/>
      <c r="E16" s="6"/>
      <c r="F16" s="6"/>
    </row>
    <row r="17" spans="2:6" x14ac:dyDescent="0.2">
      <c r="B17" s="6"/>
      <c r="C17" s="6"/>
      <c r="D17" s="6"/>
      <c r="E17" s="6"/>
      <c r="F17" s="6"/>
    </row>
    <row r="18" spans="2:6" x14ac:dyDescent="0.2">
      <c r="B18" s="6"/>
      <c r="C18" s="6"/>
      <c r="D18" s="6"/>
      <c r="E18" s="6"/>
      <c r="F18" s="6"/>
    </row>
    <row r="19" spans="2:6" x14ac:dyDescent="0.2">
      <c r="B19" s="6"/>
      <c r="C19" s="6"/>
      <c r="D19" s="6"/>
      <c r="E19" s="6"/>
      <c r="F19" s="6"/>
    </row>
    <row r="20" spans="2:6" x14ac:dyDescent="0.2">
      <c r="B20" s="6"/>
      <c r="C20" s="6"/>
      <c r="D20" s="6"/>
      <c r="E20" s="6"/>
      <c r="F20" s="6"/>
    </row>
    <row r="21" spans="2:6" x14ac:dyDescent="0.2">
      <c r="B21" s="6"/>
      <c r="C21" s="6"/>
      <c r="D21" s="6"/>
      <c r="E21" s="6"/>
      <c r="F21" s="6"/>
    </row>
    <row r="22" spans="2:6" x14ac:dyDescent="0.2">
      <c r="B22" s="6"/>
      <c r="C22" s="6"/>
      <c r="D22" s="6"/>
      <c r="E22" s="6"/>
      <c r="F22" s="6"/>
    </row>
    <row r="23" spans="2:6" x14ac:dyDescent="0.2">
      <c r="B23" s="6"/>
      <c r="C23" s="6"/>
      <c r="D23" s="6"/>
      <c r="E23" s="6"/>
      <c r="F23" s="6"/>
    </row>
    <row r="24" spans="2:6" x14ac:dyDescent="0.2">
      <c r="B24" s="6"/>
      <c r="C24" s="6"/>
      <c r="D24" s="6"/>
      <c r="E24" s="6"/>
      <c r="F24" s="6"/>
    </row>
    <row r="25" spans="2:6" x14ac:dyDescent="0.2">
      <c r="B25" s="6"/>
      <c r="C25" s="6"/>
      <c r="D25" s="6"/>
      <c r="E25" s="6"/>
      <c r="F25" s="6"/>
    </row>
    <row r="26" spans="2:6" x14ac:dyDescent="0.2">
      <c r="B26" s="6"/>
      <c r="C26" s="6"/>
      <c r="D26" s="6"/>
      <c r="E26" s="6"/>
      <c r="F26" s="6"/>
    </row>
    <row r="27" spans="2:6" x14ac:dyDescent="0.2">
      <c r="B27" s="6"/>
      <c r="C27" s="6"/>
      <c r="D27" s="6"/>
      <c r="E27" s="6"/>
      <c r="F27" s="6"/>
    </row>
    <row r="28" spans="2:6" x14ac:dyDescent="0.2">
      <c r="B28" s="6"/>
      <c r="C28" s="6"/>
      <c r="D28" s="6"/>
      <c r="E28" s="6"/>
      <c r="F28" s="6"/>
    </row>
    <row r="29" spans="2:6" x14ac:dyDescent="0.2">
      <c r="B29" s="6"/>
      <c r="C29" s="6"/>
      <c r="D29" s="6"/>
      <c r="E29" s="6"/>
      <c r="F29" s="6"/>
    </row>
    <row r="30" spans="2:6" x14ac:dyDescent="0.2">
      <c r="B30" s="6"/>
      <c r="C30" s="6"/>
      <c r="D30" s="6"/>
      <c r="E30" s="6"/>
      <c r="F30" s="6"/>
    </row>
    <row r="31" spans="2:6" x14ac:dyDescent="0.2">
      <c r="B31" s="6"/>
      <c r="C31" s="6"/>
      <c r="D31" s="6"/>
      <c r="E31" s="6"/>
      <c r="F31" s="6"/>
    </row>
    <row r="32" spans="2:6" x14ac:dyDescent="0.2">
      <c r="B32" s="6"/>
      <c r="C32" s="6"/>
      <c r="D32" s="6"/>
      <c r="E32" s="6"/>
      <c r="F32" s="6"/>
    </row>
    <row r="33" spans="2:6" x14ac:dyDescent="0.2">
      <c r="B33" s="6"/>
      <c r="C33" s="6"/>
      <c r="D33" s="6"/>
      <c r="E33" s="6"/>
      <c r="F33" s="6"/>
    </row>
    <row r="34" spans="2:6" x14ac:dyDescent="0.2">
      <c r="B34" s="6"/>
      <c r="C34" s="6"/>
      <c r="D34" s="6"/>
      <c r="E34" s="6"/>
      <c r="F34" s="6"/>
    </row>
    <row r="35" spans="2:6" x14ac:dyDescent="0.2">
      <c r="B35" s="6"/>
      <c r="C35" s="6"/>
      <c r="D35" s="6"/>
      <c r="E35" s="6"/>
      <c r="F35" s="6"/>
    </row>
    <row r="36" spans="2:6" x14ac:dyDescent="0.2">
      <c r="B36" s="6"/>
      <c r="C36" s="6"/>
      <c r="D36" s="6"/>
      <c r="E36" s="6"/>
      <c r="F36" s="6"/>
    </row>
    <row r="37" spans="2:6" x14ac:dyDescent="0.2">
      <c r="B37" s="6"/>
      <c r="C37" s="6"/>
      <c r="D37" s="6"/>
      <c r="E37" s="6"/>
      <c r="F37" s="6"/>
    </row>
  </sheetData>
  <sheetProtection algorithmName="SHA-512" hashValue="U+Aa+TDHa4BZkEaJTP2HaP3SEyNCISFZW0GpU4vhftSVuGFphPbd9aISA/C6PS9U523sW95vb97UdMk3PwNubg==" saltValue="ToyASabe0BCZoXGMfMU6EQ==" spinCount="100000" sheet="1" selectLockedCells="1" selectUnlockedCells="1"/>
  <mergeCells count="1">
    <mergeCell ref="B1:C1"/>
  </mergeCells>
  <pageMargins left="0.7" right="0.7" top="0.75" bottom="0.75" header="0.3" footer="0.3"/>
  <pageSetup paperSize="8" orientation="portrait" r:id="rId1"/>
  <headerFooter>
    <oddHeader>&amp;L&amp;"Calibri"&amp;10&amp;K000000ST Classification: OFFICIAL COMMERCIAL&amp;1#_x000D_&amp;"Calibri"&amp;11&amp;K000000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L117"/>
  <sheetViews>
    <sheetView showGridLines="0" zoomScaleNormal="100" workbookViewId="0">
      <pane ySplit="6" topLeftCell="A7" activePane="bottomLeft" state="frozen"/>
      <selection activeCell="E25" sqref="E25"/>
      <selection pane="bottomLeft" activeCell="H21" sqref="H21"/>
    </sheetView>
  </sheetViews>
  <sheetFormatPr defaultColWidth="0" defaultRowHeight="14.25" zeroHeight="1" x14ac:dyDescent="0.2"/>
  <cols>
    <col min="1" max="1" width="2.625" style="7" customWidth="1"/>
    <col min="2" max="2" width="4.125" style="7" customWidth="1"/>
    <col min="3" max="3" width="72.25" style="7" customWidth="1"/>
    <col min="4" max="4" width="16.625" style="7" customWidth="1"/>
    <col min="5" max="5" width="14.625" style="7" customWidth="1"/>
    <col min="6" max="6" width="5.625" style="7" customWidth="1"/>
    <col min="7" max="7" width="3.25" style="7" customWidth="1"/>
    <col min="8" max="8" width="65.25" style="12" customWidth="1"/>
    <col min="9" max="9" width="28.125" style="7" customWidth="1"/>
    <col min="10" max="11" width="8.75" style="7" customWidth="1"/>
    <col min="12" max="12" width="0" style="7" hidden="1" customWidth="1"/>
    <col min="13" max="16384" width="8.75" style="7" hidden="1"/>
  </cols>
  <sheetData>
    <row r="1" spans="2:9" ht="25.15" customHeight="1" x14ac:dyDescent="0.2">
      <c r="B1" s="8" t="s">
        <v>34</v>
      </c>
      <c r="C1" s="28"/>
      <c r="D1" s="29"/>
      <c r="E1" s="28"/>
    </row>
    <row r="2" spans="2:9" s="30" customFormat="1" ht="15" thickBot="1" x14ac:dyDescent="0.25">
      <c r="H2" s="31"/>
    </row>
    <row r="3" spans="2:9" s="30" customFormat="1" ht="17.25" thickBot="1" x14ac:dyDescent="0.25">
      <c r="B3" s="128" t="s">
        <v>3</v>
      </c>
      <c r="C3" s="129"/>
      <c r="D3" s="130" t="str">
        <f>'Cover sheet'!C5</f>
        <v>Hafren Dyfrdwy</v>
      </c>
      <c r="E3" s="130"/>
      <c r="F3" s="130"/>
      <c r="G3" s="32"/>
      <c r="H3" s="31"/>
    </row>
    <row r="4" spans="2:9" s="30" customFormat="1" ht="19.149999999999999" customHeight="1" thickBot="1" x14ac:dyDescent="0.25">
      <c r="B4" s="128" t="s">
        <v>6</v>
      </c>
      <c r="C4" s="129"/>
      <c r="D4" s="130" t="str">
        <f>'Cover sheet'!C6</f>
        <v>Saltney</v>
      </c>
      <c r="E4" s="130"/>
      <c r="F4" s="130"/>
      <c r="G4" s="32"/>
      <c r="H4" s="31"/>
    </row>
    <row r="5" spans="2:9" s="30" customFormat="1" ht="16.5" thickBot="1" x14ac:dyDescent="0.35">
      <c r="B5" s="33"/>
      <c r="C5" s="33"/>
      <c r="H5" s="31"/>
    </row>
    <row r="6" spans="2:9" ht="16.899999999999999" customHeight="1" thickBot="1" x14ac:dyDescent="0.25">
      <c r="B6" s="34" t="s">
        <v>35</v>
      </c>
      <c r="C6" s="35" t="s">
        <v>36</v>
      </c>
      <c r="D6" s="35" t="s">
        <v>37</v>
      </c>
      <c r="E6" s="36" t="s">
        <v>38</v>
      </c>
      <c r="F6" s="37" t="s">
        <v>39</v>
      </c>
      <c r="G6" s="38"/>
      <c r="H6" s="117" t="s">
        <v>40</v>
      </c>
      <c r="I6" s="118"/>
    </row>
    <row r="7" spans="2:9" ht="40.15" customHeight="1" thickBot="1" x14ac:dyDescent="0.25">
      <c r="B7" s="39">
        <v>1</v>
      </c>
      <c r="C7" s="40" t="s">
        <v>41</v>
      </c>
      <c r="D7" s="40" t="s">
        <v>42</v>
      </c>
      <c r="E7" s="41" t="s">
        <v>43</v>
      </c>
      <c r="F7" s="39" t="s">
        <v>42</v>
      </c>
      <c r="G7" s="42"/>
      <c r="H7" s="98" t="s">
        <v>44</v>
      </c>
      <c r="I7" s="94" t="s">
        <v>15</v>
      </c>
    </row>
    <row r="8" spans="2:9" ht="40.15" customHeight="1" x14ac:dyDescent="0.2">
      <c r="B8" s="39">
        <v>2</v>
      </c>
      <c r="C8" s="40" t="s">
        <v>45</v>
      </c>
      <c r="D8" s="40" t="s">
        <v>42</v>
      </c>
      <c r="E8" s="41" t="s">
        <v>46</v>
      </c>
      <c r="F8" s="39">
        <v>0</v>
      </c>
      <c r="G8" s="42"/>
      <c r="H8" s="95" t="s">
        <v>47</v>
      </c>
      <c r="I8" s="93"/>
    </row>
    <row r="9" spans="2:9" ht="40.15" customHeight="1" x14ac:dyDescent="0.2">
      <c r="B9" s="39">
        <v>3</v>
      </c>
      <c r="C9" s="40" t="s">
        <v>48</v>
      </c>
      <c r="D9" s="40" t="s">
        <v>42</v>
      </c>
      <c r="E9" s="41" t="s">
        <v>49</v>
      </c>
      <c r="F9" s="39">
        <v>0</v>
      </c>
      <c r="G9" s="42"/>
      <c r="H9" s="96">
        <v>0</v>
      </c>
      <c r="I9" s="93"/>
    </row>
    <row r="10" spans="2:9" ht="40.15" customHeight="1" x14ac:dyDescent="0.2">
      <c r="B10" s="39">
        <v>4</v>
      </c>
      <c r="C10" s="40" t="s">
        <v>50</v>
      </c>
      <c r="D10" s="40" t="s">
        <v>42</v>
      </c>
      <c r="E10" s="41" t="s">
        <v>49</v>
      </c>
      <c r="F10" s="39">
        <v>0</v>
      </c>
      <c r="G10" s="42"/>
      <c r="H10" s="96">
        <v>0</v>
      </c>
      <c r="I10" s="93"/>
    </row>
    <row r="11" spans="2:9" ht="40.15" customHeight="1" x14ac:dyDescent="0.2">
      <c r="B11" s="39">
        <v>5</v>
      </c>
      <c r="C11" s="40" t="s">
        <v>51</v>
      </c>
      <c r="D11" s="40" t="s">
        <v>42</v>
      </c>
      <c r="E11" s="41" t="s">
        <v>49</v>
      </c>
      <c r="F11" s="39">
        <v>0</v>
      </c>
      <c r="G11" s="42"/>
      <c r="H11" s="96">
        <v>0</v>
      </c>
      <c r="I11" s="93"/>
    </row>
    <row r="12" spans="2:9" ht="40.15" customHeight="1" x14ac:dyDescent="0.2">
      <c r="B12" s="39">
        <v>6</v>
      </c>
      <c r="C12" s="40" t="s">
        <v>52</v>
      </c>
      <c r="D12" s="40" t="s">
        <v>42</v>
      </c>
      <c r="E12" s="41" t="s">
        <v>49</v>
      </c>
      <c r="F12" s="39">
        <v>0</v>
      </c>
      <c r="G12" s="42"/>
      <c r="H12" s="96">
        <v>1</v>
      </c>
      <c r="I12" s="93"/>
    </row>
    <row r="13" spans="2:9" ht="40.15" customHeight="1" x14ac:dyDescent="0.2">
      <c r="B13" s="39">
        <v>7</v>
      </c>
      <c r="C13" s="40" t="s">
        <v>53</v>
      </c>
      <c r="D13" s="40" t="s">
        <v>42</v>
      </c>
      <c r="E13" s="41" t="s">
        <v>49</v>
      </c>
      <c r="F13" s="39" t="s">
        <v>42</v>
      </c>
      <c r="G13" s="42"/>
      <c r="H13" s="97" t="s">
        <v>54</v>
      </c>
      <c r="I13" s="93"/>
    </row>
    <row r="14" spans="2:9" ht="40.15" customHeight="1" x14ac:dyDescent="0.2">
      <c r="B14" s="39">
        <v>8</v>
      </c>
      <c r="C14" s="40" t="s">
        <v>55</v>
      </c>
      <c r="D14" s="40" t="s">
        <v>42</v>
      </c>
      <c r="E14" s="41" t="s">
        <v>56</v>
      </c>
      <c r="F14" s="39">
        <v>0</v>
      </c>
      <c r="G14" s="42"/>
      <c r="H14" s="98" t="s">
        <v>57</v>
      </c>
      <c r="I14" s="98" t="s">
        <v>58</v>
      </c>
    </row>
    <row r="15" spans="2:9" ht="40.15" customHeight="1" x14ac:dyDescent="0.2">
      <c r="B15" s="39">
        <v>9</v>
      </c>
      <c r="C15" s="40" t="s">
        <v>59</v>
      </c>
      <c r="D15" s="43" t="s">
        <v>42</v>
      </c>
      <c r="E15" s="41" t="s">
        <v>56</v>
      </c>
      <c r="F15" s="39">
        <v>0</v>
      </c>
      <c r="G15" s="42"/>
      <c r="H15" s="98" t="s">
        <v>60</v>
      </c>
      <c r="I15" s="93"/>
    </row>
    <row r="16" spans="2:9" ht="40.15" customHeight="1" x14ac:dyDescent="0.2">
      <c r="B16" s="39">
        <v>10</v>
      </c>
      <c r="C16" s="40" t="s">
        <v>61</v>
      </c>
      <c r="D16" s="43" t="s">
        <v>42</v>
      </c>
      <c r="E16" s="44" t="s">
        <v>56</v>
      </c>
      <c r="F16" s="39">
        <v>0</v>
      </c>
      <c r="G16" s="42"/>
      <c r="H16" s="98" t="s">
        <v>62</v>
      </c>
      <c r="I16" s="93"/>
    </row>
    <row r="17" spans="2:9" ht="40.15" customHeight="1" x14ac:dyDescent="0.2">
      <c r="B17" s="39">
        <v>11</v>
      </c>
      <c r="C17" s="40" t="s">
        <v>63</v>
      </c>
      <c r="D17" s="43" t="s">
        <v>42</v>
      </c>
      <c r="E17" s="44" t="s">
        <v>64</v>
      </c>
      <c r="F17" s="39" t="s">
        <v>42</v>
      </c>
      <c r="G17" s="42"/>
      <c r="H17" s="98" t="s">
        <v>65</v>
      </c>
      <c r="I17" s="93"/>
    </row>
    <row r="18" spans="2:9" ht="40.15" customHeight="1" x14ac:dyDescent="0.2">
      <c r="B18" s="39">
        <v>12</v>
      </c>
      <c r="C18" s="40" t="s">
        <v>66</v>
      </c>
      <c r="D18" s="43" t="s">
        <v>67</v>
      </c>
      <c r="E18" s="44" t="s">
        <v>68</v>
      </c>
      <c r="F18" s="39">
        <v>1</v>
      </c>
      <c r="G18" s="42"/>
      <c r="H18" s="98" t="s">
        <v>69</v>
      </c>
      <c r="I18" s="93"/>
    </row>
    <row r="19" spans="2:9" ht="40.15" customHeight="1" x14ac:dyDescent="0.2">
      <c r="B19" s="39">
        <v>13</v>
      </c>
      <c r="C19" s="40" t="s">
        <v>70</v>
      </c>
      <c r="D19" s="40" t="s">
        <v>42</v>
      </c>
      <c r="E19" s="44" t="s">
        <v>71</v>
      </c>
      <c r="F19" s="39" t="s">
        <v>42</v>
      </c>
      <c r="G19" s="42"/>
      <c r="H19" s="95" t="s">
        <v>72</v>
      </c>
      <c r="I19" s="93"/>
    </row>
    <row r="20" spans="2:9" ht="40.15" customHeight="1" x14ac:dyDescent="0.2">
      <c r="B20" s="39">
        <v>14</v>
      </c>
      <c r="C20" s="40" t="s">
        <v>73</v>
      </c>
      <c r="D20" s="43" t="s">
        <v>42</v>
      </c>
      <c r="E20" s="44" t="s">
        <v>74</v>
      </c>
      <c r="F20" s="39" t="s">
        <v>75</v>
      </c>
      <c r="G20" s="42"/>
      <c r="H20" s="95" t="s">
        <v>76</v>
      </c>
      <c r="I20" s="93"/>
    </row>
    <row r="21" spans="2:9" ht="48" x14ac:dyDescent="0.2">
      <c r="B21" s="39">
        <v>15</v>
      </c>
      <c r="C21" s="40" t="s">
        <v>77</v>
      </c>
      <c r="D21" s="40" t="s">
        <v>42</v>
      </c>
      <c r="E21" s="44" t="s">
        <v>64</v>
      </c>
      <c r="F21" s="39" t="s">
        <v>42</v>
      </c>
      <c r="G21" s="42"/>
      <c r="H21" s="98" t="s">
        <v>78</v>
      </c>
      <c r="I21" s="93"/>
    </row>
    <row r="22" spans="2:9" ht="24" x14ac:dyDescent="0.2">
      <c r="B22" s="39">
        <v>16</v>
      </c>
      <c r="C22" s="40" t="s">
        <v>79</v>
      </c>
      <c r="D22" s="40" t="s">
        <v>42</v>
      </c>
      <c r="E22" s="44" t="s">
        <v>64</v>
      </c>
      <c r="F22" s="39" t="s">
        <v>42</v>
      </c>
      <c r="G22" s="42"/>
      <c r="H22" s="98" t="s">
        <v>80</v>
      </c>
      <c r="I22" s="93"/>
    </row>
    <row r="23" spans="2:9" x14ac:dyDescent="0.2"/>
    <row r="24" spans="2:9" ht="13.9" customHeight="1" x14ac:dyDescent="0.2"/>
    <row r="25" spans="2:9" ht="15" x14ac:dyDescent="0.25">
      <c r="B25" s="45" t="s">
        <v>81</v>
      </c>
    </row>
    <row r="26" spans="2:9" x14ac:dyDescent="0.2"/>
    <row r="27" spans="2:9" x14ac:dyDescent="0.2">
      <c r="B27" s="46"/>
      <c r="C27" s="7" t="s">
        <v>82</v>
      </c>
    </row>
    <row r="28" spans="2:9" x14ac:dyDescent="0.2"/>
    <row r="29" spans="2:9" x14ac:dyDescent="0.2">
      <c r="B29" s="47"/>
      <c r="C29" s="7" t="s">
        <v>83</v>
      </c>
    </row>
    <row r="30" spans="2:9" x14ac:dyDescent="0.2"/>
    <row r="31" spans="2:9" x14ac:dyDescent="0.2"/>
    <row r="32" spans="2:9" x14ac:dyDescent="0.2"/>
    <row r="33" spans="1:11" ht="15" x14ac:dyDescent="0.25">
      <c r="B33" s="119" t="s">
        <v>84</v>
      </c>
      <c r="C33" s="120"/>
      <c r="D33" s="120"/>
      <c r="E33" s="120"/>
      <c r="F33" s="121"/>
      <c r="G33" s="48"/>
      <c r="H33" s="49"/>
      <c r="I33" s="50"/>
      <c r="J33" s="50"/>
      <c r="K33" s="51"/>
    </row>
    <row r="34" spans="1:11" s="14" customFormat="1" ht="13.9" customHeight="1" x14ac:dyDescent="0.2">
      <c r="H34" s="52"/>
    </row>
    <row r="35" spans="1:11" s="14" customFormat="1" ht="13.9" customHeight="1" x14ac:dyDescent="0.2">
      <c r="B35" s="53" t="s">
        <v>85</v>
      </c>
      <c r="C35" s="122" t="s">
        <v>86</v>
      </c>
      <c r="D35" s="122"/>
      <c r="E35" s="122"/>
      <c r="F35" s="122"/>
      <c r="G35" s="54"/>
      <c r="H35" s="52"/>
    </row>
    <row r="36" spans="1:11" s="59" customFormat="1" ht="73.150000000000006" customHeight="1" x14ac:dyDescent="0.2">
      <c r="A36" s="14"/>
      <c r="B36" s="55">
        <v>1</v>
      </c>
      <c r="C36" s="125" t="s">
        <v>87</v>
      </c>
      <c r="D36" s="126"/>
      <c r="E36" s="126"/>
      <c r="F36" s="127"/>
      <c r="G36" s="56"/>
      <c r="H36" s="57"/>
      <c r="I36" s="58"/>
      <c r="J36" s="58"/>
    </row>
    <row r="37" spans="1:11" s="59" customFormat="1" ht="57" customHeight="1" x14ac:dyDescent="0.2">
      <c r="A37" s="14"/>
      <c r="B37" s="55">
        <v>2</v>
      </c>
      <c r="C37" s="123" t="s">
        <v>88</v>
      </c>
      <c r="D37" s="123"/>
      <c r="E37" s="123"/>
      <c r="F37" s="123"/>
      <c r="G37" s="56"/>
      <c r="H37" s="60"/>
    </row>
    <row r="38" spans="1:11" s="59" customFormat="1" ht="40.15" customHeight="1" x14ac:dyDescent="0.2">
      <c r="A38" s="14"/>
      <c r="B38" s="55">
        <v>3</v>
      </c>
      <c r="C38" s="123" t="s">
        <v>89</v>
      </c>
      <c r="D38" s="123"/>
      <c r="E38" s="123"/>
      <c r="F38" s="123"/>
      <c r="G38" s="56"/>
      <c r="H38" s="60"/>
    </row>
    <row r="39" spans="1:11" s="59" customFormat="1" ht="40.15" customHeight="1" x14ac:dyDescent="0.2">
      <c r="A39" s="14"/>
      <c r="B39" s="55">
        <v>4</v>
      </c>
      <c r="C39" s="123" t="s">
        <v>90</v>
      </c>
      <c r="D39" s="123"/>
      <c r="E39" s="123"/>
      <c r="F39" s="123"/>
      <c r="G39" s="56"/>
      <c r="H39" s="60"/>
    </row>
    <row r="40" spans="1:11" s="59" customFormat="1" ht="40.15" customHeight="1" x14ac:dyDescent="0.2">
      <c r="A40" s="14"/>
      <c r="B40" s="55">
        <v>5</v>
      </c>
      <c r="C40" s="123" t="s">
        <v>91</v>
      </c>
      <c r="D40" s="123"/>
      <c r="E40" s="123"/>
      <c r="F40" s="123"/>
      <c r="G40" s="56"/>
      <c r="H40" s="60"/>
    </row>
    <row r="41" spans="1:11" s="59" customFormat="1" ht="40.15" customHeight="1" x14ac:dyDescent="0.2">
      <c r="A41" s="14"/>
      <c r="B41" s="55">
        <v>6</v>
      </c>
      <c r="C41" s="123" t="s">
        <v>92</v>
      </c>
      <c r="D41" s="123"/>
      <c r="E41" s="123"/>
      <c r="F41" s="123"/>
      <c r="G41" s="56"/>
      <c r="H41" s="60"/>
    </row>
    <row r="42" spans="1:11" s="59" customFormat="1" ht="60" customHeight="1" x14ac:dyDescent="0.2">
      <c r="A42" s="14"/>
      <c r="B42" s="55">
        <v>7</v>
      </c>
      <c r="C42" s="123" t="s">
        <v>93</v>
      </c>
      <c r="D42" s="123"/>
      <c r="E42" s="123"/>
      <c r="F42" s="123"/>
      <c r="G42" s="56"/>
      <c r="H42" s="60"/>
    </row>
    <row r="43" spans="1:11" s="59" customFormat="1" ht="66" customHeight="1" x14ac:dyDescent="0.2">
      <c r="A43" s="14"/>
      <c r="B43" s="55">
        <v>8</v>
      </c>
      <c r="C43" s="123" t="s">
        <v>94</v>
      </c>
      <c r="D43" s="123"/>
      <c r="E43" s="123"/>
      <c r="F43" s="123"/>
      <c r="G43" s="56"/>
      <c r="H43" s="60"/>
    </row>
    <row r="44" spans="1:11" s="59" customFormat="1" ht="49.5" customHeight="1" x14ac:dyDescent="0.2">
      <c r="A44" s="14"/>
      <c r="B44" s="55">
        <v>9</v>
      </c>
      <c r="C44" s="123" t="s">
        <v>95</v>
      </c>
      <c r="D44" s="123"/>
      <c r="E44" s="123"/>
      <c r="F44" s="123"/>
      <c r="G44" s="56"/>
      <c r="H44" s="60"/>
    </row>
    <row r="45" spans="1:11" s="59" customFormat="1" ht="47.65" customHeight="1" x14ac:dyDescent="0.2">
      <c r="A45" s="14"/>
      <c r="B45" s="55">
        <v>10</v>
      </c>
      <c r="C45" s="124" t="s">
        <v>96</v>
      </c>
      <c r="D45" s="124"/>
      <c r="E45" s="124"/>
      <c r="F45" s="124"/>
      <c r="G45" s="61"/>
      <c r="H45" s="60"/>
    </row>
    <row r="46" spans="1:11" s="59" customFormat="1" ht="77.650000000000006" customHeight="1" x14ac:dyDescent="0.2">
      <c r="A46" s="14"/>
      <c r="B46" s="55">
        <v>11</v>
      </c>
      <c r="C46" s="124" t="s">
        <v>97</v>
      </c>
      <c r="D46" s="124"/>
      <c r="E46" s="124"/>
      <c r="F46" s="124"/>
      <c r="G46" s="61"/>
      <c r="H46" s="60"/>
    </row>
    <row r="47" spans="1:11" s="59" customFormat="1" ht="40.15" customHeight="1" x14ac:dyDescent="0.2">
      <c r="A47" s="14"/>
      <c r="B47" s="55">
        <v>12</v>
      </c>
      <c r="C47" s="124" t="s">
        <v>98</v>
      </c>
      <c r="D47" s="124"/>
      <c r="E47" s="124"/>
      <c r="F47" s="124"/>
      <c r="G47" s="61"/>
      <c r="H47" s="60"/>
    </row>
    <row r="48" spans="1:11" s="59" customFormat="1" ht="40.15" customHeight="1" x14ac:dyDescent="0.2">
      <c r="A48" s="14"/>
      <c r="B48" s="55">
        <v>13</v>
      </c>
      <c r="C48" s="124" t="s">
        <v>99</v>
      </c>
      <c r="D48" s="124"/>
      <c r="E48" s="124"/>
      <c r="F48" s="124"/>
      <c r="G48" s="61"/>
      <c r="H48" s="60"/>
    </row>
    <row r="49" spans="1:8" s="59" customFormat="1" ht="47.65" customHeight="1" x14ac:dyDescent="0.2">
      <c r="A49" s="14"/>
      <c r="B49" s="55">
        <v>14</v>
      </c>
      <c r="C49" s="124" t="s">
        <v>100</v>
      </c>
      <c r="D49" s="124"/>
      <c r="E49" s="124"/>
      <c r="F49" s="124"/>
      <c r="G49" s="61"/>
      <c r="H49" s="60"/>
    </row>
    <row r="50" spans="1:8" s="59" customFormat="1" ht="91.15" customHeight="1" x14ac:dyDescent="0.2">
      <c r="A50" s="14"/>
      <c r="B50" s="55">
        <v>15</v>
      </c>
      <c r="C50" s="124" t="s">
        <v>101</v>
      </c>
      <c r="D50" s="124"/>
      <c r="E50" s="124"/>
      <c r="F50" s="124"/>
      <c r="G50" s="61"/>
      <c r="H50" s="60"/>
    </row>
    <row r="51" spans="1:8" s="59" customFormat="1" ht="149.65" customHeight="1" x14ac:dyDescent="0.2">
      <c r="A51" s="14"/>
      <c r="B51" s="55">
        <v>16</v>
      </c>
      <c r="C51" s="124" t="s">
        <v>102</v>
      </c>
      <c r="D51" s="124"/>
      <c r="E51" s="124"/>
      <c r="F51" s="124"/>
      <c r="G51" s="61"/>
      <c r="H51" s="60"/>
    </row>
    <row r="52" spans="1:8" x14ac:dyDescent="0.2"/>
    <row r="53" spans="1:8" x14ac:dyDescent="0.2">
      <c r="B53" s="119" t="s">
        <v>103</v>
      </c>
      <c r="C53" s="120"/>
      <c r="D53" s="120"/>
      <c r="E53" s="120"/>
      <c r="F53" s="121"/>
    </row>
    <row r="54" spans="1:8" ht="15" thickBot="1" x14ac:dyDescent="0.25"/>
    <row r="55" spans="1:8" ht="15" thickBot="1" x14ac:dyDescent="0.25">
      <c r="B55" s="62" t="s">
        <v>35</v>
      </c>
      <c r="C55" s="63" t="s">
        <v>104</v>
      </c>
      <c r="D55" s="63" t="s">
        <v>105</v>
      </c>
    </row>
    <row r="56" spans="1:8" ht="51.75" thickBot="1" x14ac:dyDescent="0.25">
      <c r="B56" s="64">
        <v>1</v>
      </c>
      <c r="C56" s="65" t="s">
        <v>106</v>
      </c>
      <c r="D56" s="65" t="s">
        <v>107</v>
      </c>
    </row>
    <row r="57" spans="1:8" ht="64.5" thickBot="1" x14ac:dyDescent="0.25">
      <c r="B57" s="64">
        <v>2</v>
      </c>
      <c r="C57" s="65" t="s">
        <v>108</v>
      </c>
      <c r="D57" s="65" t="s">
        <v>109</v>
      </c>
    </row>
    <row r="58" spans="1:8" ht="90" thickBot="1" x14ac:dyDescent="0.25">
      <c r="B58" s="64">
        <v>3</v>
      </c>
      <c r="C58" s="65" t="s">
        <v>110</v>
      </c>
      <c r="D58" s="65" t="s">
        <v>111</v>
      </c>
    </row>
    <row r="59" spans="1:8" ht="128.25" thickBot="1" x14ac:dyDescent="0.25">
      <c r="B59" s="64">
        <v>4</v>
      </c>
      <c r="C59" s="65" t="s">
        <v>112</v>
      </c>
      <c r="D59" s="65" t="s">
        <v>113</v>
      </c>
    </row>
    <row r="60" spans="1:8" ht="39" thickBot="1" x14ac:dyDescent="0.25">
      <c r="B60" s="64">
        <v>5</v>
      </c>
      <c r="C60" s="65" t="s">
        <v>114</v>
      </c>
      <c r="D60" s="65" t="s">
        <v>115</v>
      </c>
    </row>
    <row r="61" spans="1:8" x14ac:dyDescent="0.2"/>
    <row r="62" spans="1:8" ht="38.25" x14ac:dyDescent="0.2">
      <c r="C62" s="66" t="s">
        <v>116</v>
      </c>
    </row>
    <row r="63" spans="1:8" x14ac:dyDescent="0.2"/>
    <row r="64" spans="1:8" x14ac:dyDescent="0.2"/>
    <row r="65" x14ac:dyDescent="0.2"/>
    <row r="66" ht="31.15" customHeight="1" x14ac:dyDescent="0.2"/>
    <row r="67" ht="13.9" hidden="1" customHeight="1" x14ac:dyDescent="0.2"/>
    <row r="68" ht="13.9" hidden="1" customHeight="1" x14ac:dyDescent="0.2"/>
    <row r="69" ht="13.9" hidden="1" customHeight="1" x14ac:dyDescent="0.2"/>
    <row r="70" ht="13.9" hidden="1" customHeight="1" x14ac:dyDescent="0.2"/>
    <row r="71" ht="13.9" hidden="1" customHeight="1" x14ac:dyDescent="0.2"/>
    <row r="72" ht="13.9" hidden="1" customHeight="1" x14ac:dyDescent="0.2"/>
    <row r="73" ht="13.9" hidden="1" customHeight="1" x14ac:dyDescent="0.2"/>
    <row r="74" ht="31.15" hidden="1" customHeight="1" x14ac:dyDescent="0.2"/>
    <row r="75" ht="13.9" hidden="1" customHeight="1" x14ac:dyDescent="0.2"/>
    <row r="76" ht="13.9" hidden="1" customHeight="1" x14ac:dyDescent="0.2"/>
    <row r="78" ht="31.15" hidden="1" customHeight="1" x14ac:dyDescent="0.2"/>
    <row r="79" ht="78.400000000000006" hidden="1" customHeight="1" x14ac:dyDescent="0.2"/>
    <row r="82" ht="123.4" hidden="1" customHeight="1"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sheetData>
  <sheetProtection algorithmName="SHA-512" hashValue="ApY4WXXPWInQehwffUSuazSPRjovpZO7IMD69fndak/il1PqaXOifnj/smSxo7KvNSuMVoxDRXLI/tZuN47ByA==" saltValue="ppVLt3ihas5CFmPdB4Q8tw==" spinCount="100000" sheet="1" objects="1" scenarios="1"/>
  <mergeCells count="24">
    <mergeCell ref="C49:F49"/>
    <mergeCell ref="C50:F50"/>
    <mergeCell ref="C51:F51"/>
    <mergeCell ref="C36:F36"/>
    <mergeCell ref="B3:C3"/>
    <mergeCell ref="B4:C4"/>
    <mergeCell ref="D3:F3"/>
    <mergeCell ref="D4:F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E55"/>
  <sheetViews>
    <sheetView showGridLines="0" zoomScaleNormal="100" workbookViewId="0">
      <selection activeCell="J21" sqref="J21"/>
    </sheetView>
  </sheetViews>
  <sheetFormatPr defaultColWidth="0" defaultRowHeight="14.25" zeroHeight="1" x14ac:dyDescent="0.2"/>
  <cols>
    <col min="1" max="1" width="2" style="7" customWidth="1"/>
    <col min="2" max="2" width="4.125" style="7" customWidth="1"/>
    <col min="3" max="3" width="70.625" style="7" customWidth="1"/>
    <col min="4" max="4" width="16.625" style="7" customWidth="1"/>
    <col min="5" max="5" width="14.625" style="7" customWidth="1"/>
    <col min="6" max="6" width="5.625" style="7" customWidth="1"/>
    <col min="7" max="7" width="2.5" style="7" customWidth="1"/>
    <col min="8" max="109" width="8.75" style="7" customWidth="1"/>
    <col min="110" max="16384" width="8.75" style="7" hidden="1"/>
  </cols>
  <sheetData>
    <row r="1" spans="1:88" ht="24" x14ac:dyDescent="0.2">
      <c r="B1" s="8" t="s">
        <v>117</v>
      </c>
      <c r="C1" s="28"/>
      <c r="D1" s="29"/>
      <c r="E1" s="28"/>
      <c r="F1" s="28"/>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row>
    <row r="2" spans="1:88" ht="15" thickBot="1" x14ac:dyDescent="0.25">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row>
    <row r="3" spans="1:88" ht="17.25" thickBot="1" x14ac:dyDescent="0.25">
      <c r="A3" s="30"/>
      <c r="B3" s="128" t="s">
        <v>3</v>
      </c>
      <c r="C3" s="141"/>
      <c r="D3" s="138" t="str">
        <f>'Cover sheet'!C5</f>
        <v>Hafren Dyfrdwy</v>
      </c>
      <c r="E3" s="139"/>
      <c r="F3" s="14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row>
    <row r="4" spans="1:88" ht="17.25" thickBot="1" x14ac:dyDescent="0.25">
      <c r="A4" s="30"/>
      <c r="B4" s="128" t="s">
        <v>6</v>
      </c>
      <c r="C4" s="141"/>
      <c r="D4" s="138" t="str">
        <f>'Cover sheet'!C6</f>
        <v>Saltney</v>
      </c>
      <c r="E4" s="139"/>
      <c r="F4" s="14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row>
    <row r="5" spans="1:88" ht="16.5" thickBot="1" x14ac:dyDescent="0.35">
      <c r="A5" s="30"/>
      <c r="B5" s="30"/>
      <c r="C5" s="33"/>
      <c r="D5" s="33"/>
      <c r="E5" s="30"/>
      <c r="F5" s="30"/>
      <c r="G5" s="30"/>
      <c r="H5" s="142" t="s">
        <v>118</v>
      </c>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31" t="s">
        <v>119</v>
      </c>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c r="BM5" s="131"/>
      <c r="BN5" s="131"/>
      <c r="BO5" s="131"/>
      <c r="BP5" s="131"/>
      <c r="BQ5" s="131"/>
      <c r="BR5" s="131"/>
      <c r="BS5" s="131"/>
      <c r="BT5" s="131"/>
      <c r="BU5" s="131"/>
      <c r="BV5" s="131"/>
      <c r="BW5" s="131"/>
      <c r="BX5" s="131"/>
      <c r="BY5" s="131"/>
      <c r="BZ5" s="131"/>
      <c r="CA5" s="131"/>
      <c r="CB5" s="131"/>
      <c r="CC5" s="131"/>
      <c r="CD5" s="131"/>
      <c r="CE5" s="131"/>
      <c r="CF5" s="131"/>
      <c r="CG5" s="131"/>
      <c r="CH5" s="131"/>
      <c r="CI5" s="131"/>
      <c r="CJ5" s="131"/>
    </row>
    <row r="6" spans="1:88" ht="15" thickBot="1" x14ac:dyDescent="0.25">
      <c r="B6" s="34" t="s">
        <v>35</v>
      </c>
      <c r="C6" s="34" t="s">
        <v>120</v>
      </c>
      <c r="D6" s="35" t="s">
        <v>37</v>
      </c>
      <c r="E6" s="35" t="s">
        <v>38</v>
      </c>
      <c r="F6" s="37" t="s">
        <v>39</v>
      </c>
      <c r="H6" s="35" t="s">
        <v>121</v>
      </c>
      <c r="I6" s="35" t="s">
        <v>122</v>
      </c>
      <c r="J6" s="35" t="s">
        <v>123</v>
      </c>
      <c r="K6" s="35" t="s">
        <v>124</v>
      </c>
      <c r="L6" s="35" t="s">
        <v>125</v>
      </c>
      <c r="M6" s="35" t="s">
        <v>126</v>
      </c>
      <c r="N6" s="35" t="s">
        <v>127</v>
      </c>
      <c r="O6" s="35" t="s">
        <v>128</v>
      </c>
      <c r="P6" s="35" t="s">
        <v>129</v>
      </c>
      <c r="Q6" s="35" t="s">
        <v>130</v>
      </c>
      <c r="R6" s="35" t="s">
        <v>131</v>
      </c>
      <c r="S6" s="35" t="s">
        <v>132</v>
      </c>
      <c r="T6" s="35" t="s">
        <v>133</v>
      </c>
      <c r="U6" s="35" t="s">
        <v>134</v>
      </c>
      <c r="V6" s="35" t="s">
        <v>135</v>
      </c>
      <c r="W6" s="35" t="s">
        <v>136</v>
      </c>
      <c r="X6" s="35" t="s">
        <v>137</v>
      </c>
      <c r="Y6" s="35" t="s">
        <v>138</v>
      </c>
      <c r="Z6" s="35" t="s">
        <v>139</v>
      </c>
      <c r="AA6" s="35" t="s">
        <v>140</v>
      </c>
      <c r="AB6" s="35" t="s">
        <v>141</v>
      </c>
      <c r="AC6" s="35" t="s">
        <v>142</v>
      </c>
      <c r="AD6" s="35" t="s">
        <v>143</v>
      </c>
      <c r="AE6" s="35" t="s">
        <v>144</v>
      </c>
      <c r="AF6" s="35" t="s">
        <v>145</v>
      </c>
      <c r="AG6" s="35" t="s">
        <v>146</v>
      </c>
      <c r="AH6" s="35" t="s">
        <v>147</v>
      </c>
      <c r="AI6" s="35" t="s">
        <v>148</v>
      </c>
      <c r="AJ6" s="35" t="s">
        <v>149</v>
      </c>
      <c r="AK6" s="35" t="s">
        <v>150</v>
      </c>
      <c r="AL6" s="35" t="s">
        <v>151</v>
      </c>
      <c r="AM6" s="35" t="s">
        <v>152</v>
      </c>
      <c r="AN6" s="35" t="s">
        <v>153</v>
      </c>
      <c r="AO6" s="35" t="s">
        <v>154</v>
      </c>
      <c r="AP6" s="35" t="s">
        <v>155</v>
      </c>
      <c r="AQ6" s="35" t="s">
        <v>156</v>
      </c>
      <c r="AR6" s="35" t="s">
        <v>157</v>
      </c>
      <c r="AS6" s="35" t="s">
        <v>158</v>
      </c>
      <c r="AT6" s="35" t="s">
        <v>159</v>
      </c>
      <c r="AU6" s="35" t="s">
        <v>160</v>
      </c>
      <c r="AV6" s="35" t="s">
        <v>161</v>
      </c>
      <c r="AW6" s="35" t="s">
        <v>162</v>
      </c>
      <c r="AX6" s="35" t="s">
        <v>163</v>
      </c>
      <c r="AY6" s="35" t="s">
        <v>164</v>
      </c>
      <c r="AZ6" s="35" t="s">
        <v>165</v>
      </c>
      <c r="BA6" s="35" t="s">
        <v>166</v>
      </c>
      <c r="BB6" s="35" t="s">
        <v>167</v>
      </c>
      <c r="BC6" s="35" t="s">
        <v>168</v>
      </c>
      <c r="BD6" s="35" t="s">
        <v>169</v>
      </c>
      <c r="BE6" s="35" t="s">
        <v>170</v>
      </c>
      <c r="BF6" s="35" t="s">
        <v>171</v>
      </c>
      <c r="BG6" s="35" t="s">
        <v>172</v>
      </c>
      <c r="BH6" s="35" t="s">
        <v>173</v>
      </c>
      <c r="BI6" s="35" t="s">
        <v>174</v>
      </c>
      <c r="BJ6" s="35" t="s">
        <v>175</v>
      </c>
      <c r="BK6" s="35" t="s">
        <v>176</v>
      </c>
      <c r="BL6" s="35" t="s">
        <v>177</v>
      </c>
      <c r="BM6" s="35" t="s">
        <v>178</v>
      </c>
      <c r="BN6" s="35" t="s">
        <v>179</v>
      </c>
      <c r="BO6" s="35" t="s">
        <v>180</v>
      </c>
      <c r="BP6" s="35" t="s">
        <v>181</v>
      </c>
      <c r="BQ6" s="35" t="s">
        <v>182</v>
      </c>
      <c r="BR6" s="35" t="s">
        <v>183</v>
      </c>
      <c r="BS6" s="35" t="s">
        <v>184</v>
      </c>
      <c r="BT6" s="35" t="s">
        <v>185</v>
      </c>
      <c r="BU6" s="35" t="s">
        <v>186</v>
      </c>
      <c r="BV6" s="35" t="s">
        <v>187</v>
      </c>
      <c r="BW6" s="35" t="s">
        <v>188</v>
      </c>
      <c r="BX6" s="35" t="s">
        <v>189</v>
      </c>
      <c r="BY6" s="35" t="s">
        <v>190</v>
      </c>
      <c r="BZ6" s="35" t="s">
        <v>191</v>
      </c>
      <c r="CA6" s="35" t="s">
        <v>192</v>
      </c>
      <c r="CB6" s="35" t="s">
        <v>193</v>
      </c>
      <c r="CC6" s="35" t="s">
        <v>194</v>
      </c>
      <c r="CD6" s="35" t="s">
        <v>195</v>
      </c>
      <c r="CE6" s="35" t="s">
        <v>196</v>
      </c>
      <c r="CF6" s="35" t="s">
        <v>197</v>
      </c>
      <c r="CG6" s="35" t="s">
        <v>198</v>
      </c>
      <c r="CH6" s="35" t="s">
        <v>199</v>
      </c>
      <c r="CI6" s="35" t="s">
        <v>200</v>
      </c>
      <c r="CJ6" s="35" t="s">
        <v>201</v>
      </c>
    </row>
    <row r="7" spans="1:88" ht="40.15" customHeight="1" x14ac:dyDescent="0.2">
      <c r="B7" s="67">
        <v>1</v>
      </c>
      <c r="C7" s="68" t="s">
        <v>202</v>
      </c>
      <c r="D7" s="69" t="s">
        <v>203</v>
      </c>
      <c r="E7" s="69" t="s">
        <v>68</v>
      </c>
      <c r="F7" s="69">
        <v>2</v>
      </c>
      <c r="G7" s="70"/>
      <c r="H7" s="99">
        <v>0</v>
      </c>
      <c r="I7" s="99">
        <v>0</v>
      </c>
      <c r="J7" s="99">
        <v>0</v>
      </c>
      <c r="K7" s="99">
        <v>0</v>
      </c>
      <c r="L7" s="99">
        <v>0</v>
      </c>
      <c r="M7" s="99">
        <v>0</v>
      </c>
      <c r="N7" s="99">
        <v>0</v>
      </c>
      <c r="O7" s="99">
        <v>0</v>
      </c>
      <c r="P7" s="99">
        <v>0</v>
      </c>
      <c r="Q7" s="99">
        <v>0</v>
      </c>
      <c r="R7" s="99">
        <v>0</v>
      </c>
      <c r="S7" s="99">
        <v>0</v>
      </c>
      <c r="T7" s="99">
        <v>0</v>
      </c>
      <c r="U7" s="99">
        <v>0</v>
      </c>
      <c r="V7" s="99">
        <v>0</v>
      </c>
      <c r="W7" s="99">
        <v>0</v>
      </c>
      <c r="X7" s="99">
        <v>0</v>
      </c>
      <c r="Y7" s="99">
        <v>0</v>
      </c>
      <c r="Z7" s="99">
        <v>0</v>
      </c>
      <c r="AA7" s="99">
        <v>0</v>
      </c>
      <c r="AB7" s="99">
        <v>0</v>
      </c>
      <c r="AC7" s="99">
        <v>0</v>
      </c>
      <c r="AD7" s="99">
        <v>0</v>
      </c>
      <c r="AE7" s="99">
        <v>0</v>
      </c>
      <c r="AF7" s="99">
        <v>0</v>
      </c>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c r="CC7" s="71"/>
      <c r="CD7" s="71"/>
      <c r="CE7" s="71"/>
      <c r="CF7" s="71"/>
      <c r="CG7" s="71"/>
      <c r="CH7" s="71"/>
      <c r="CI7" s="71"/>
      <c r="CJ7" s="72"/>
    </row>
    <row r="8" spans="1:88" ht="40.15" customHeight="1" x14ac:dyDescent="0.2">
      <c r="B8" s="73">
        <f>B7+1</f>
        <v>2</v>
      </c>
      <c r="C8" s="74" t="s">
        <v>204</v>
      </c>
      <c r="D8" s="75" t="s">
        <v>205</v>
      </c>
      <c r="E8" s="76" t="s">
        <v>68</v>
      </c>
      <c r="F8" s="76">
        <v>2</v>
      </c>
      <c r="G8" s="70"/>
      <c r="H8" s="99">
        <v>0</v>
      </c>
      <c r="I8" s="99">
        <v>0</v>
      </c>
      <c r="J8" s="99">
        <v>0</v>
      </c>
      <c r="K8" s="99">
        <v>0</v>
      </c>
      <c r="L8" s="99">
        <v>0</v>
      </c>
      <c r="M8" s="99">
        <v>0</v>
      </c>
      <c r="N8" s="99">
        <v>0</v>
      </c>
      <c r="O8" s="99">
        <v>0</v>
      </c>
      <c r="P8" s="99">
        <v>0</v>
      </c>
      <c r="Q8" s="99">
        <v>0</v>
      </c>
      <c r="R8" s="99">
        <v>0</v>
      </c>
      <c r="S8" s="99">
        <v>0</v>
      </c>
      <c r="T8" s="99">
        <v>0</v>
      </c>
      <c r="U8" s="99">
        <v>0</v>
      </c>
      <c r="V8" s="99">
        <v>0</v>
      </c>
      <c r="W8" s="99">
        <v>0</v>
      </c>
      <c r="X8" s="99">
        <v>0</v>
      </c>
      <c r="Y8" s="99">
        <v>0</v>
      </c>
      <c r="Z8" s="99">
        <v>0</v>
      </c>
      <c r="AA8" s="99">
        <v>0</v>
      </c>
      <c r="AB8" s="99">
        <v>0</v>
      </c>
      <c r="AC8" s="99">
        <v>0</v>
      </c>
      <c r="AD8" s="99">
        <v>0</v>
      </c>
      <c r="AE8" s="99">
        <v>0</v>
      </c>
      <c r="AF8" s="99">
        <v>0</v>
      </c>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7"/>
    </row>
    <row r="9" spans="1:88" ht="40.15" customHeight="1" x14ac:dyDescent="0.2">
      <c r="B9" s="73">
        <f t="shared" ref="B9:B12" si="0">B8+1</f>
        <v>3</v>
      </c>
      <c r="C9" s="74" t="s">
        <v>206</v>
      </c>
      <c r="D9" s="75" t="s">
        <v>207</v>
      </c>
      <c r="E9" s="76" t="s">
        <v>68</v>
      </c>
      <c r="F9" s="76">
        <v>2</v>
      </c>
      <c r="G9" s="70"/>
      <c r="H9" s="99">
        <v>0</v>
      </c>
      <c r="I9" s="99">
        <v>0</v>
      </c>
      <c r="J9" s="99">
        <v>0</v>
      </c>
      <c r="K9" s="99">
        <v>0</v>
      </c>
      <c r="L9" s="99">
        <v>0</v>
      </c>
      <c r="M9" s="99">
        <v>0</v>
      </c>
      <c r="N9" s="99">
        <v>0</v>
      </c>
      <c r="O9" s="99">
        <v>0</v>
      </c>
      <c r="P9" s="99">
        <v>0</v>
      </c>
      <c r="Q9" s="99">
        <v>0</v>
      </c>
      <c r="R9" s="99">
        <v>0</v>
      </c>
      <c r="S9" s="99">
        <v>0</v>
      </c>
      <c r="T9" s="99">
        <v>0</v>
      </c>
      <c r="U9" s="99">
        <v>0</v>
      </c>
      <c r="V9" s="99">
        <v>0</v>
      </c>
      <c r="W9" s="99">
        <v>0</v>
      </c>
      <c r="X9" s="99">
        <v>0</v>
      </c>
      <c r="Y9" s="99">
        <v>0</v>
      </c>
      <c r="Z9" s="99">
        <v>0</v>
      </c>
      <c r="AA9" s="99">
        <v>0</v>
      </c>
      <c r="AB9" s="99">
        <v>0</v>
      </c>
      <c r="AC9" s="99">
        <v>0</v>
      </c>
      <c r="AD9" s="99">
        <v>0</v>
      </c>
      <c r="AE9" s="99">
        <v>0</v>
      </c>
      <c r="AF9" s="99">
        <v>0</v>
      </c>
      <c r="AG9" s="71"/>
      <c r="AH9" s="71"/>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c r="CC9" s="71"/>
      <c r="CD9" s="71"/>
      <c r="CE9" s="71"/>
      <c r="CF9" s="71"/>
      <c r="CG9" s="71"/>
      <c r="CH9" s="71"/>
      <c r="CI9" s="71"/>
      <c r="CJ9" s="77"/>
    </row>
    <row r="10" spans="1:88" ht="40.15" customHeight="1" x14ac:dyDescent="0.2">
      <c r="B10" s="73">
        <f t="shared" si="0"/>
        <v>4</v>
      </c>
      <c r="C10" s="74" t="s">
        <v>208</v>
      </c>
      <c r="D10" s="75" t="s">
        <v>209</v>
      </c>
      <c r="E10" s="76" t="s">
        <v>68</v>
      </c>
      <c r="F10" s="76">
        <v>2</v>
      </c>
      <c r="G10" s="70"/>
      <c r="H10" s="99">
        <v>0</v>
      </c>
      <c r="I10" s="99">
        <v>0</v>
      </c>
      <c r="J10" s="99">
        <v>0</v>
      </c>
      <c r="K10" s="99">
        <v>0</v>
      </c>
      <c r="L10" s="99">
        <v>0</v>
      </c>
      <c r="M10" s="99">
        <v>0</v>
      </c>
      <c r="N10" s="99">
        <v>0</v>
      </c>
      <c r="O10" s="99">
        <v>0</v>
      </c>
      <c r="P10" s="99">
        <v>0</v>
      </c>
      <c r="Q10" s="99">
        <v>0</v>
      </c>
      <c r="R10" s="99">
        <v>0</v>
      </c>
      <c r="S10" s="99">
        <v>0</v>
      </c>
      <c r="T10" s="99">
        <v>0</v>
      </c>
      <c r="U10" s="99">
        <v>0</v>
      </c>
      <c r="V10" s="99">
        <v>0</v>
      </c>
      <c r="W10" s="99">
        <v>0</v>
      </c>
      <c r="X10" s="99">
        <v>0</v>
      </c>
      <c r="Y10" s="99">
        <v>0</v>
      </c>
      <c r="Z10" s="99">
        <v>0</v>
      </c>
      <c r="AA10" s="99">
        <v>0</v>
      </c>
      <c r="AB10" s="99">
        <v>0</v>
      </c>
      <c r="AC10" s="99">
        <v>0</v>
      </c>
      <c r="AD10" s="99">
        <v>0</v>
      </c>
      <c r="AE10" s="99">
        <v>0</v>
      </c>
      <c r="AF10" s="99">
        <v>0</v>
      </c>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c r="BY10" s="71"/>
      <c r="BZ10" s="71"/>
      <c r="CA10" s="71"/>
      <c r="CB10" s="71"/>
      <c r="CC10" s="71"/>
      <c r="CD10" s="71"/>
      <c r="CE10" s="71"/>
      <c r="CF10" s="71"/>
      <c r="CG10" s="71"/>
      <c r="CH10" s="71"/>
      <c r="CI10" s="71"/>
      <c r="CJ10" s="77"/>
    </row>
    <row r="11" spans="1:88" ht="40.15" customHeight="1" x14ac:dyDescent="0.2">
      <c r="B11" s="73">
        <f t="shared" si="0"/>
        <v>5</v>
      </c>
      <c r="C11" s="74" t="s">
        <v>210</v>
      </c>
      <c r="D11" s="75" t="s">
        <v>211</v>
      </c>
      <c r="E11" s="76" t="s">
        <v>68</v>
      </c>
      <c r="F11" s="76">
        <v>2</v>
      </c>
      <c r="G11" s="70"/>
      <c r="H11" s="99">
        <v>0</v>
      </c>
      <c r="I11" s="99">
        <v>0</v>
      </c>
      <c r="J11" s="99">
        <v>0</v>
      </c>
      <c r="K11" s="99">
        <v>0</v>
      </c>
      <c r="L11" s="99">
        <v>0</v>
      </c>
      <c r="M11" s="99">
        <v>0</v>
      </c>
      <c r="N11" s="99">
        <v>0</v>
      </c>
      <c r="O11" s="99">
        <v>0</v>
      </c>
      <c r="P11" s="99">
        <v>0</v>
      </c>
      <c r="Q11" s="99">
        <v>0</v>
      </c>
      <c r="R11" s="99">
        <v>0</v>
      </c>
      <c r="S11" s="99">
        <v>0</v>
      </c>
      <c r="T11" s="99">
        <v>0</v>
      </c>
      <c r="U11" s="99">
        <v>0</v>
      </c>
      <c r="V11" s="99">
        <v>0</v>
      </c>
      <c r="W11" s="99">
        <v>0</v>
      </c>
      <c r="X11" s="99">
        <v>0</v>
      </c>
      <c r="Y11" s="99">
        <v>0</v>
      </c>
      <c r="Z11" s="99">
        <v>0</v>
      </c>
      <c r="AA11" s="99">
        <v>0</v>
      </c>
      <c r="AB11" s="99">
        <v>0</v>
      </c>
      <c r="AC11" s="99">
        <v>0</v>
      </c>
      <c r="AD11" s="99">
        <v>0</v>
      </c>
      <c r="AE11" s="99">
        <v>0</v>
      </c>
      <c r="AF11" s="99">
        <v>0</v>
      </c>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BX11" s="71"/>
      <c r="BY11" s="71"/>
      <c r="BZ11" s="71"/>
      <c r="CA11" s="71"/>
      <c r="CB11" s="71"/>
      <c r="CC11" s="71"/>
      <c r="CD11" s="71"/>
      <c r="CE11" s="71"/>
      <c r="CF11" s="71"/>
      <c r="CG11" s="71"/>
      <c r="CH11" s="71"/>
      <c r="CI11" s="71"/>
      <c r="CJ11" s="77"/>
    </row>
    <row r="12" spans="1:88" ht="40.15" customHeight="1" x14ac:dyDescent="0.2">
      <c r="B12" s="73">
        <f t="shared" si="0"/>
        <v>6</v>
      </c>
      <c r="C12" s="74" t="s">
        <v>212</v>
      </c>
      <c r="D12" s="75" t="s">
        <v>213</v>
      </c>
      <c r="E12" s="76" t="s">
        <v>68</v>
      </c>
      <c r="F12" s="76">
        <v>2</v>
      </c>
      <c r="G12" s="70"/>
      <c r="H12" s="99">
        <v>0</v>
      </c>
      <c r="I12" s="99">
        <v>0</v>
      </c>
      <c r="J12" s="99">
        <v>0</v>
      </c>
      <c r="K12" s="99">
        <v>0</v>
      </c>
      <c r="L12" s="99">
        <v>0</v>
      </c>
      <c r="M12" s="99">
        <v>0</v>
      </c>
      <c r="N12" s="99">
        <v>0</v>
      </c>
      <c r="O12" s="99">
        <v>0</v>
      </c>
      <c r="P12" s="99">
        <v>0</v>
      </c>
      <c r="Q12" s="99">
        <v>0</v>
      </c>
      <c r="R12" s="99">
        <v>0</v>
      </c>
      <c r="S12" s="99">
        <v>0</v>
      </c>
      <c r="T12" s="99">
        <v>0</v>
      </c>
      <c r="U12" s="99">
        <v>0</v>
      </c>
      <c r="V12" s="99">
        <v>0</v>
      </c>
      <c r="W12" s="99">
        <v>0</v>
      </c>
      <c r="X12" s="99">
        <v>0</v>
      </c>
      <c r="Y12" s="99">
        <v>0</v>
      </c>
      <c r="Z12" s="99">
        <v>0</v>
      </c>
      <c r="AA12" s="99">
        <v>0</v>
      </c>
      <c r="AB12" s="99">
        <v>0</v>
      </c>
      <c r="AC12" s="99">
        <v>0</v>
      </c>
      <c r="AD12" s="99">
        <v>0</v>
      </c>
      <c r="AE12" s="99">
        <v>0</v>
      </c>
      <c r="AF12" s="99">
        <v>0</v>
      </c>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row>
    <row r="13" spans="1:88" x14ac:dyDescent="0.2"/>
    <row r="14" spans="1:88" x14ac:dyDescent="0.2"/>
    <row r="15" spans="1:88" x14ac:dyDescent="0.2"/>
    <row r="16" spans="1:88" ht="15" x14ac:dyDescent="0.25">
      <c r="B16" s="45" t="s">
        <v>81</v>
      </c>
    </row>
    <row r="17" spans="2:9" x14ac:dyDescent="0.2"/>
    <row r="18" spans="2:9" x14ac:dyDescent="0.2">
      <c r="B18" s="46"/>
      <c r="C18" s="7" t="s">
        <v>82</v>
      </c>
    </row>
    <row r="19" spans="2:9" x14ac:dyDescent="0.2"/>
    <row r="20" spans="2:9" x14ac:dyDescent="0.2">
      <c r="B20" s="47"/>
      <c r="C20" s="7" t="s">
        <v>83</v>
      </c>
    </row>
    <row r="21" spans="2:9" x14ac:dyDescent="0.2"/>
    <row r="22" spans="2:9" x14ac:dyDescent="0.2"/>
    <row r="23" spans="2:9" x14ac:dyDescent="0.2"/>
    <row r="24" spans="2:9" ht="15" x14ac:dyDescent="0.25">
      <c r="B24" s="132" t="s">
        <v>214</v>
      </c>
      <c r="C24" s="133"/>
      <c r="D24" s="133"/>
      <c r="E24" s="133"/>
      <c r="F24" s="133"/>
      <c r="G24" s="133"/>
      <c r="H24" s="133"/>
      <c r="I24" s="134"/>
    </row>
    <row r="25" spans="2:9" x14ac:dyDescent="0.2"/>
    <row r="26" spans="2:9" s="14" customFormat="1" ht="13.5" x14ac:dyDescent="0.2">
      <c r="B26" s="78" t="s">
        <v>35</v>
      </c>
      <c r="C26" s="135" t="s">
        <v>86</v>
      </c>
      <c r="D26" s="135"/>
      <c r="E26" s="135"/>
      <c r="F26" s="135"/>
      <c r="G26" s="135"/>
      <c r="H26" s="135"/>
      <c r="I26" s="135"/>
    </row>
    <row r="27" spans="2:9" s="14" customFormat="1" ht="76.150000000000006" customHeight="1" x14ac:dyDescent="0.2">
      <c r="B27" s="55">
        <v>1</v>
      </c>
      <c r="C27" s="136" t="s">
        <v>215</v>
      </c>
      <c r="D27" s="137"/>
      <c r="E27" s="137"/>
      <c r="F27" s="137"/>
      <c r="G27" s="137"/>
      <c r="H27" s="137"/>
      <c r="I27" s="137"/>
    </row>
    <row r="28" spans="2:9" s="14" customFormat="1" ht="55.9" customHeight="1" x14ac:dyDescent="0.2">
      <c r="B28" s="55">
        <f>B27+1</f>
        <v>2</v>
      </c>
      <c r="C28" s="136" t="s">
        <v>216</v>
      </c>
      <c r="D28" s="137"/>
      <c r="E28" s="137"/>
      <c r="F28" s="137"/>
      <c r="G28" s="137"/>
      <c r="H28" s="137"/>
      <c r="I28" s="137"/>
    </row>
    <row r="29" spans="2:9" s="14" customFormat="1" ht="58.15" customHeight="1" x14ac:dyDescent="0.2">
      <c r="B29" s="55">
        <f t="shared" ref="B29:B32" si="1">B28+1</f>
        <v>3</v>
      </c>
      <c r="C29" s="136" t="s">
        <v>217</v>
      </c>
      <c r="D29" s="137"/>
      <c r="E29" s="137"/>
      <c r="F29" s="137"/>
      <c r="G29" s="137"/>
      <c r="H29" s="137"/>
      <c r="I29" s="137"/>
    </row>
    <row r="30" spans="2:9" s="14" customFormat="1" ht="41.65" customHeight="1" x14ac:dyDescent="0.2">
      <c r="B30" s="55">
        <f t="shared" si="1"/>
        <v>4</v>
      </c>
      <c r="C30" s="136" t="s">
        <v>218</v>
      </c>
      <c r="D30" s="137"/>
      <c r="E30" s="137"/>
      <c r="F30" s="137"/>
      <c r="G30" s="137"/>
      <c r="H30" s="137"/>
      <c r="I30" s="137"/>
    </row>
    <row r="31" spans="2:9" s="14" customFormat="1" ht="94.9" customHeight="1" x14ac:dyDescent="0.2">
      <c r="B31" s="55">
        <f t="shared" si="1"/>
        <v>5</v>
      </c>
      <c r="C31" s="136" t="s">
        <v>219</v>
      </c>
      <c r="D31" s="137"/>
      <c r="E31" s="137"/>
      <c r="F31" s="137"/>
      <c r="G31" s="137"/>
      <c r="H31" s="137"/>
      <c r="I31" s="137"/>
    </row>
    <row r="32" spans="2:9" s="14" customFormat="1" ht="82.5" customHeight="1" x14ac:dyDescent="0.2">
      <c r="B32" s="55">
        <f t="shared" si="1"/>
        <v>6</v>
      </c>
      <c r="C32" s="136" t="s">
        <v>220</v>
      </c>
      <c r="D32" s="137"/>
      <c r="E32" s="137"/>
      <c r="F32" s="137"/>
      <c r="G32" s="137"/>
      <c r="H32" s="137"/>
      <c r="I32" s="137"/>
    </row>
    <row r="33" s="14" customFormat="1" ht="12.75" x14ac:dyDescent="0.2"/>
    <row r="34" s="14" customFormat="1" ht="12.75" x14ac:dyDescent="0.2"/>
    <row r="35" s="14" customFormat="1" ht="12.75" x14ac:dyDescent="0.2"/>
    <row r="36" s="14" customFormat="1" ht="12.75"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sheetProtection algorithmName="SHA-512" hashValue="zDdu/epnVmMhe2CxU5lcqajroByx21aG5DcyEXzQGLHeIj6tj9m1jvYePR2ttIEkgS8c8XrBJ9kT2OuwW/TPTw==" saltValue="oSKDKsf8Z2m6+r+ptaByZw==" spinCount="100000" sheet="1" objects="1" scenarios="1"/>
  <mergeCells count="14">
    <mergeCell ref="C28:I28"/>
    <mergeCell ref="C29:I29"/>
    <mergeCell ref="C30:I30"/>
    <mergeCell ref="C31:I31"/>
    <mergeCell ref="C32:I32"/>
    <mergeCell ref="AG5:CJ5"/>
    <mergeCell ref="B24:I24"/>
    <mergeCell ref="C26:I26"/>
    <mergeCell ref="C27:I27"/>
    <mergeCell ref="D3:F3"/>
    <mergeCell ref="D4:F4"/>
    <mergeCell ref="B3:C3"/>
    <mergeCell ref="B4:C4"/>
    <mergeCell ref="H5:AF5"/>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Normal="100" workbookViewId="0">
      <selection activeCell="H21" sqref="H21:I21"/>
    </sheetView>
  </sheetViews>
  <sheetFormatPr defaultColWidth="0" defaultRowHeight="14.25" zeroHeight="1" x14ac:dyDescent="0.2"/>
  <cols>
    <col min="1" max="1" width="1.75" style="7" customWidth="1"/>
    <col min="2" max="2" width="4.125" style="7" customWidth="1"/>
    <col min="3" max="3" width="70.625" style="7" customWidth="1"/>
    <col min="4" max="4" width="16.625" style="7" customWidth="1"/>
    <col min="5" max="5" width="14.625" style="7" customWidth="1"/>
    <col min="6" max="6" width="5.625" style="7" customWidth="1"/>
    <col min="7" max="7" width="3.25" style="7" customWidth="1"/>
    <col min="8" max="109" width="8.75" style="7" customWidth="1"/>
    <col min="110" max="110" width="0" style="7" hidden="1" customWidth="1"/>
    <col min="111" max="16384" width="8.75" style="7" hidden="1"/>
  </cols>
  <sheetData>
    <row r="1" spans="2:88" ht="22.5" customHeight="1" x14ac:dyDescent="0.35">
      <c r="B1" s="143" t="s">
        <v>221</v>
      </c>
      <c r="C1" s="143"/>
      <c r="D1" s="143"/>
      <c r="E1" s="143"/>
      <c r="F1" s="143"/>
      <c r="G1" s="30"/>
    </row>
    <row r="2" spans="2:88" ht="15" thickBot="1" x14ac:dyDescent="0.25">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row>
    <row r="3" spans="2:88" ht="16.5" customHeight="1" thickBot="1" x14ac:dyDescent="0.25">
      <c r="B3" s="128" t="s">
        <v>3</v>
      </c>
      <c r="C3" s="141"/>
      <c r="D3" s="138" t="str">
        <f>'Cover sheet'!C5</f>
        <v>Hafren Dyfrdwy</v>
      </c>
      <c r="E3" s="139"/>
      <c r="F3" s="140"/>
      <c r="G3" s="31"/>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row>
    <row r="4" spans="2:88" ht="14.65" customHeight="1" thickBot="1" x14ac:dyDescent="0.35">
      <c r="B4" s="144" t="s">
        <v>6</v>
      </c>
      <c r="C4" s="145"/>
      <c r="D4" s="138" t="str">
        <f>'Cover sheet'!C6</f>
        <v>Saltney</v>
      </c>
      <c r="E4" s="139"/>
      <c r="F4" s="140"/>
      <c r="G4" s="31"/>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row>
    <row r="5" spans="2:88" ht="16.5" thickBot="1" x14ac:dyDescent="0.35">
      <c r="C5" s="33"/>
      <c r="D5" s="33"/>
      <c r="E5" s="30"/>
      <c r="F5" s="30"/>
      <c r="G5" s="31"/>
      <c r="H5" s="142" t="s">
        <v>118</v>
      </c>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31" t="s">
        <v>119</v>
      </c>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c r="BM5" s="131"/>
      <c r="BN5" s="131"/>
      <c r="BO5" s="131"/>
      <c r="BP5" s="131"/>
      <c r="BQ5" s="131"/>
      <c r="BR5" s="131"/>
      <c r="BS5" s="131"/>
      <c r="BT5" s="131"/>
      <c r="BU5" s="131"/>
      <c r="BV5" s="131"/>
      <c r="BW5" s="131"/>
      <c r="BX5" s="131"/>
      <c r="BY5" s="131"/>
      <c r="BZ5" s="131"/>
      <c r="CA5" s="131"/>
      <c r="CB5" s="131"/>
      <c r="CC5" s="131"/>
      <c r="CD5" s="131"/>
      <c r="CE5" s="131"/>
      <c r="CF5" s="131"/>
      <c r="CG5" s="131"/>
      <c r="CH5" s="131"/>
      <c r="CI5" s="131"/>
      <c r="CJ5" s="131"/>
    </row>
    <row r="6" spans="2:88" ht="15" thickBot="1" x14ac:dyDescent="0.25">
      <c r="B6" s="79" t="s">
        <v>35</v>
      </c>
      <c r="C6" s="34" t="s">
        <v>120</v>
      </c>
      <c r="D6" s="35" t="s">
        <v>37</v>
      </c>
      <c r="E6" s="35" t="s">
        <v>38</v>
      </c>
      <c r="F6" s="37" t="s">
        <v>39</v>
      </c>
      <c r="G6" s="31"/>
      <c r="H6" s="35" t="s">
        <v>121</v>
      </c>
      <c r="I6" s="35" t="s">
        <v>122</v>
      </c>
      <c r="J6" s="35" t="s">
        <v>123</v>
      </c>
      <c r="K6" s="35" t="s">
        <v>124</v>
      </c>
      <c r="L6" s="35" t="s">
        <v>125</v>
      </c>
      <c r="M6" s="35" t="s">
        <v>126</v>
      </c>
      <c r="N6" s="35" t="s">
        <v>127</v>
      </c>
      <c r="O6" s="35" t="s">
        <v>128</v>
      </c>
      <c r="P6" s="35" t="s">
        <v>129</v>
      </c>
      <c r="Q6" s="35" t="s">
        <v>130</v>
      </c>
      <c r="R6" s="35" t="s">
        <v>131</v>
      </c>
      <c r="S6" s="35" t="s">
        <v>132</v>
      </c>
      <c r="T6" s="35" t="s">
        <v>133</v>
      </c>
      <c r="U6" s="35" t="s">
        <v>134</v>
      </c>
      <c r="V6" s="35" t="s">
        <v>135</v>
      </c>
      <c r="W6" s="35" t="s">
        <v>136</v>
      </c>
      <c r="X6" s="35" t="s">
        <v>137</v>
      </c>
      <c r="Y6" s="35" t="s">
        <v>138</v>
      </c>
      <c r="Z6" s="35" t="s">
        <v>139</v>
      </c>
      <c r="AA6" s="35" t="s">
        <v>140</v>
      </c>
      <c r="AB6" s="35" t="s">
        <v>141</v>
      </c>
      <c r="AC6" s="35" t="s">
        <v>142</v>
      </c>
      <c r="AD6" s="35" t="s">
        <v>143</v>
      </c>
      <c r="AE6" s="35" t="s">
        <v>144</v>
      </c>
      <c r="AF6" s="35" t="s">
        <v>145</v>
      </c>
      <c r="AG6" s="35" t="s">
        <v>146</v>
      </c>
      <c r="AH6" s="35" t="s">
        <v>147</v>
      </c>
      <c r="AI6" s="35" t="s">
        <v>148</v>
      </c>
      <c r="AJ6" s="35" t="s">
        <v>149</v>
      </c>
      <c r="AK6" s="35" t="s">
        <v>150</v>
      </c>
      <c r="AL6" s="35" t="s">
        <v>151</v>
      </c>
      <c r="AM6" s="35" t="s">
        <v>152</v>
      </c>
      <c r="AN6" s="35" t="s">
        <v>153</v>
      </c>
      <c r="AO6" s="35" t="s">
        <v>154</v>
      </c>
      <c r="AP6" s="35" t="s">
        <v>155</v>
      </c>
      <c r="AQ6" s="35" t="s">
        <v>156</v>
      </c>
      <c r="AR6" s="35" t="s">
        <v>157</v>
      </c>
      <c r="AS6" s="35" t="s">
        <v>158</v>
      </c>
      <c r="AT6" s="35" t="s">
        <v>159</v>
      </c>
      <c r="AU6" s="35" t="s">
        <v>160</v>
      </c>
      <c r="AV6" s="35" t="s">
        <v>161</v>
      </c>
      <c r="AW6" s="35" t="s">
        <v>162</v>
      </c>
      <c r="AX6" s="35" t="s">
        <v>163</v>
      </c>
      <c r="AY6" s="35" t="s">
        <v>164</v>
      </c>
      <c r="AZ6" s="35" t="s">
        <v>165</v>
      </c>
      <c r="BA6" s="35" t="s">
        <v>166</v>
      </c>
      <c r="BB6" s="35" t="s">
        <v>167</v>
      </c>
      <c r="BC6" s="35" t="s">
        <v>168</v>
      </c>
      <c r="BD6" s="35" t="s">
        <v>169</v>
      </c>
      <c r="BE6" s="35" t="s">
        <v>170</v>
      </c>
      <c r="BF6" s="35" t="s">
        <v>171</v>
      </c>
      <c r="BG6" s="35" t="s">
        <v>172</v>
      </c>
      <c r="BH6" s="35" t="s">
        <v>173</v>
      </c>
      <c r="BI6" s="35" t="s">
        <v>174</v>
      </c>
      <c r="BJ6" s="35" t="s">
        <v>175</v>
      </c>
      <c r="BK6" s="35" t="s">
        <v>176</v>
      </c>
      <c r="BL6" s="35" t="s">
        <v>177</v>
      </c>
      <c r="BM6" s="35" t="s">
        <v>178</v>
      </c>
      <c r="BN6" s="35" t="s">
        <v>179</v>
      </c>
      <c r="BO6" s="35" t="s">
        <v>180</v>
      </c>
      <c r="BP6" s="35" t="s">
        <v>181</v>
      </c>
      <c r="BQ6" s="35" t="s">
        <v>182</v>
      </c>
      <c r="BR6" s="35" t="s">
        <v>183</v>
      </c>
      <c r="BS6" s="35" t="s">
        <v>184</v>
      </c>
      <c r="BT6" s="35" t="s">
        <v>185</v>
      </c>
      <c r="BU6" s="35" t="s">
        <v>186</v>
      </c>
      <c r="BV6" s="35" t="s">
        <v>187</v>
      </c>
      <c r="BW6" s="35" t="s">
        <v>188</v>
      </c>
      <c r="BX6" s="35" t="s">
        <v>189</v>
      </c>
      <c r="BY6" s="35" t="s">
        <v>190</v>
      </c>
      <c r="BZ6" s="35" t="s">
        <v>191</v>
      </c>
      <c r="CA6" s="35" t="s">
        <v>192</v>
      </c>
      <c r="CB6" s="35" t="s">
        <v>193</v>
      </c>
      <c r="CC6" s="35" t="s">
        <v>194</v>
      </c>
      <c r="CD6" s="35" t="s">
        <v>195</v>
      </c>
      <c r="CE6" s="35" t="s">
        <v>196</v>
      </c>
      <c r="CF6" s="35" t="s">
        <v>197</v>
      </c>
      <c r="CG6" s="35" t="s">
        <v>198</v>
      </c>
      <c r="CH6" s="35" t="s">
        <v>199</v>
      </c>
      <c r="CI6" s="35" t="s">
        <v>200</v>
      </c>
      <c r="CJ6" s="35" t="s">
        <v>201</v>
      </c>
    </row>
    <row r="7" spans="2:88" ht="51" x14ac:dyDescent="0.2">
      <c r="B7" s="80">
        <v>1</v>
      </c>
      <c r="C7" s="81" t="s">
        <v>222</v>
      </c>
      <c r="D7" s="69" t="s">
        <v>223</v>
      </c>
      <c r="E7" s="69" t="s">
        <v>68</v>
      </c>
      <c r="F7" s="82">
        <v>2</v>
      </c>
      <c r="G7" s="31"/>
      <c r="H7" s="99">
        <v>0.93643854444987329</v>
      </c>
      <c r="I7" s="99">
        <v>2.4358896403704762</v>
      </c>
      <c r="J7" s="99">
        <v>0.8721488622021033</v>
      </c>
      <c r="K7" s="99">
        <v>0.87241006281971389</v>
      </c>
      <c r="L7" s="99">
        <v>0.8726712634373246</v>
      </c>
      <c r="M7" s="99">
        <v>0.8728453971823984</v>
      </c>
      <c r="N7" s="99">
        <v>0.87310659780000921</v>
      </c>
      <c r="O7" s="99">
        <v>0.8733677984176198</v>
      </c>
      <c r="P7" s="99">
        <v>0.8736289990352305</v>
      </c>
      <c r="Q7" s="99">
        <v>0.87389019965284109</v>
      </c>
      <c r="R7" s="99">
        <v>0.87406433339791489</v>
      </c>
      <c r="S7" s="99">
        <v>0.87432553401552571</v>
      </c>
      <c r="T7" s="99">
        <v>0.87458673463313641</v>
      </c>
      <c r="U7" s="99">
        <v>0.874847935250747</v>
      </c>
      <c r="V7" s="99">
        <v>0.87510913586835781</v>
      </c>
      <c r="W7" s="99">
        <v>0.8753703364859684</v>
      </c>
      <c r="X7" s="99">
        <v>0.8755444702310422</v>
      </c>
      <c r="Y7" s="99">
        <v>0.87580567084865291</v>
      </c>
      <c r="Z7" s="99">
        <v>0.87606687146626361</v>
      </c>
      <c r="AA7" s="99">
        <v>0.87632807208387431</v>
      </c>
      <c r="AB7" s="99">
        <v>0.87658927270148512</v>
      </c>
      <c r="AC7" s="99">
        <v>0.87685047331909571</v>
      </c>
      <c r="AD7" s="99">
        <v>0.87702460706416951</v>
      </c>
      <c r="AE7" s="99">
        <v>0.87728580768178022</v>
      </c>
      <c r="AF7" s="99">
        <v>0.87754700829939081</v>
      </c>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c r="CC7" s="71"/>
      <c r="CD7" s="71"/>
      <c r="CE7" s="71"/>
      <c r="CF7" s="71"/>
      <c r="CG7" s="71"/>
      <c r="CH7" s="71"/>
      <c r="CI7" s="71"/>
      <c r="CJ7" s="72"/>
    </row>
    <row r="8" spans="2:88" ht="38.25" x14ac:dyDescent="0.2">
      <c r="B8" s="80">
        <v>2</v>
      </c>
      <c r="C8" s="83" t="s">
        <v>224</v>
      </c>
      <c r="D8" s="39" t="s">
        <v>225</v>
      </c>
      <c r="E8" s="39" t="s">
        <v>68</v>
      </c>
      <c r="F8" s="39">
        <v>2</v>
      </c>
      <c r="G8" s="31"/>
      <c r="H8" s="99">
        <v>5.9670149444031502E-4</v>
      </c>
      <c r="I8" s="99">
        <v>1.5892317529760227E-3</v>
      </c>
      <c r="J8" s="99">
        <v>3.1517331103212958E-3</v>
      </c>
      <c r="K8" s="99">
        <v>3.1517331103212958E-3</v>
      </c>
      <c r="L8" s="99">
        <v>3.1517331103212958E-3</v>
      </c>
      <c r="M8" s="99">
        <v>3.1517331103212958E-3</v>
      </c>
      <c r="N8" s="99">
        <v>3.1517331103212958E-3</v>
      </c>
      <c r="O8" s="99">
        <v>3.1517331103212958E-3</v>
      </c>
      <c r="P8" s="99">
        <v>3.1517331103212958E-3</v>
      </c>
      <c r="Q8" s="99">
        <v>3.1517331103212958E-3</v>
      </c>
      <c r="R8" s="99">
        <v>3.1517331103212958E-3</v>
      </c>
      <c r="S8" s="99">
        <v>3.1517331103212958E-3</v>
      </c>
      <c r="T8" s="99">
        <v>3.1517331103212958E-3</v>
      </c>
      <c r="U8" s="99">
        <v>3.1517331103212958E-3</v>
      </c>
      <c r="V8" s="99">
        <v>3.1517331103212958E-3</v>
      </c>
      <c r="W8" s="99">
        <v>3.1517331103212958E-3</v>
      </c>
      <c r="X8" s="99">
        <v>3.1517331103212958E-3</v>
      </c>
      <c r="Y8" s="99">
        <v>3.1517331103212958E-3</v>
      </c>
      <c r="Z8" s="99">
        <v>3.1517331103212958E-3</v>
      </c>
      <c r="AA8" s="99">
        <v>3.1517331103212958E-3</v>
      </c>
      <c r="AB8" s="99">
        <v>3.1517331103212958E-3</v>
      </c>
      <c r="AC8" s="99">
        <v>3.1517331103212958E-3</v>
      </c>
      <c r="AD8" s="99">
        <v>3.1517331103212958E-3</v>
      </c>
      <c r="AE8" s="99">
        <v>3.1517331103212958E-3</v>
      </c>
      <c r="AF8" s="99">
        <v>3.1517331103212958E-3</v>
      </c>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7"/>
    </row>
    <row r="9" spans="2:88" ht="38.25" x14ac:dyDescent="0.2">
      <c r="B9" s="80">
        <v>3</v>
      </c>
      <c r="C9" s="83" t="s">
        <v>226</v>
      </c>
      <c r="D9" s="39" t="s">
        <v>227</v>
      </c>
      <c r="E9" s="39" t="s">
        <v>68</v>
      </c>
      <c r="F9" s="39">
        <v>2</v>
      </c>
      <c r="G9" s="31"/>
      <c r="H9" s="99">
        <v>0.73634162560589189</v>
      </c>
      <c r="I9" s="99">
        <v>0.71443608045455498</v>
      </c>
      <c r="J9" s="99">
        <v>0.79979716874360418</v>
      </c>
      <c r="K9" s="99">
        <v>0.81253027156546631</v>
      </c>
      <c r="L9" s="99">
        <v>0.82530928503288803</v>
      </c>
      <c r="M9" s="99">
        <v>0.83547276043249152</v>
      </c>
      <c r="N9" s="99">
        <v>0.84570519123355015</v>
      </c>
      <c r="O9" s="99">
        <v>0.85598342162712138</v>
      </c>
      <c r="P9" s="99">
        <v>0.86632956595176869</v>
      </c>
      <c r="Q9" s="99">
        <v>0.87674298918321858</v>
      </c>
      <c r="R9" s="99">
        <v>0.88409697939732412</v>
      </c>
      <c r="S9" s="99">
        <v>0.89146732566311049</v>
      </c>
      <c r="T9" s="99">
        <v>0.89870442332450051</v>
      </c>
      <c r="U9" s="99">
        <v>0.9058336085418599</v>
      </c>
      <c r="V9" s="99">
        <v>0.91285775225627253</v>
      </c>
      <c r="W9" s="99">
        <v>0.92047327403252044</v>
      </c>
      <c r="X9" s="99">
        <v>0.92803963213821827</v>
      </c>
      <c r="Y9" s="99">
        <v>0.93556111651108242</v>
      </c>
      <c r="Z9" s="99">
        <v>0.94292950996515357</v>
      </c>
      <c r="AA9" s="99">
        <v>0.95017050130968594</v>
      </c>
      <c r="AB9" s="99">
        <v>0.9572534054082571</v>
      </c>
      <c r="AC9" s="99">
        <v>0.96458857242165219</v>
      </c>
      <c r="AD9" s="99">
        <v>0.97213145721993854</v>
      </c>
      <c r="AE9" s="99">
        <v>0.97913666750954009</v>
      </c>
      <c r="AF9" s="99">
        <v>0.9860188998582563</v>
      </c>
      <c r="AG9" s="71"/>
      <c r="AH9" s="71"/>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c r="CC9" s="71"/>
      <c r="CD9" s="71"/>
      <c r="CE9" s="71"/>
      <c r="CF9" s="71"/>
      <c r="CG9" s="71"/>
      <c r="CH9" s="71"/>
      <c r="CI9" s="71"/>
      <c r="CJ9" s="77"/>
    </row>
    <row r="10" spans="2:88" ht="38.25" x14ac:dyDescent="0.2">
      <c r="B10" s="80">
        <v>4</v>
      </c>
      <c r="C10" s="83" t="s">
        <v>228</v>
      </c>
      <c r="D10" s="39" t="s">
        <v>229</v>
      </c>
      <c r="E10" s="39" t="s">
        <v>68</v>
      </c>
      <c r="F10" s="39">
        <v>2</v>
      </c>
      <c r="G10" s="31"/>
      <c r="H10" s="99">
        <v>0.49074686906194998</v>
      </c>
      <c r="I10" s="99">
        <v>0.63814577706141296</v>
      </c>
      <c r="J10" s="99">
        <v>0.90316538744348984</v>
      </c>
      <c r="K10" s="99">
        <v>0.87413125849755036</v>
      </c>
      <c r="L10" s="99">
        <v>0.84612521399117091</v>
      </c>
      <c r="M10" s="99">
        <v>0.81919456336209195</v>
      </c>
      <c r="N10" s="99">
        <v>0.79315909048516919</v>
      </c>
      <c r="O10" s="99">
        <v>0.76803741731764397</v>
      </c>
      <c r="P10" s="99">
        <v>0.74347759235677169</v>
      </c>
      <c r="Q10" s="99">
        <v>0.71978047828137703</v>
      </c>
      <c r="R10" s="99">
        <v>0.69647132642984177</v>
      </c>
      <c r="S10" s="99">
        <v>0.67410025789642869</v>
      </c>
      <c r="T10" s="99">
        <v>0.65248364300647765</v>
      </c>
      <c r="U10" s="99">
        <v>0.63128230118171458</v>
      </c>
      <c r="V10" s="99">
        <v>0.61113293764583876</v>
      </c>
      <c r="W10" s="99">
        <v>0.59173459014822505</v>
      </c>
      <c r="X10" s="99">
        <v>0.57298165908268817</v>
      </c>
      <c r="Y10" s="99">
        <v>0.5548535378305447</v>
      </c>
      <c r="Z10" s="99">
        <v>0.53704815218648183</v>
      </c>
      <c r="AA10" s="99">
        <v>0.52012883891256723</v>
      </c>
      <c r="AB10" s="99">
        <v>0.50367971833017156</v>
      </c>
      <c r="AC10" s="99">
        <v>0.48786514558515948</v>
      </c>
      <c r="AD10" s="99">
        <v>0.47260781455500839</v>
      </c>
      <c r="AE10" s="99">
        <v>0.45771948590968831</v>
      </c>
      <c r="AF10" s="99">
        <v>0.44339433372224857</v>
      </c>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c r="BY10" s="71"/>
      <c r="BZ10" s="71"/>
      <c r="CA10" s="71"/>
      <c r="CB10" s="71"/>
      <c r="CC10" s="71"/>
      <c r="CD10" s="71"/>
      <c r="CE10" s="71"/>
      <c r="CF10" s="71"/>
      <c r="CG10" s="71"/>
      <c r="CH10" s="71"/>
      <c r="CI10" s="71"/>
      <c r="CJ10" s="77"/>
    </row>
    <row r="11" spans="2:88" ht="38.25" x14ac:dyDescent="0.2">
      <c r="B11" s="80">
        <v>5</v>
      </c>
      <c r="C11" s="83" t="s">
        <v>230</v>
      </c>
      <c r="D11" s="39" t="s">
        <v>231</v>
      </c>
      <c r="E11" s="39" t="s">
        <v>232</v>
      </c>
      <c r="F11" s="39">
        <v>1</v>
      </c>
      <c r="G11" s="31"/>
      <c r="H11" s="100">
        <v>107.08275003634019</v>
      </c>
      <c r="I11" s="100">
        <v>100.21535421541886</v>
      </c>
      <c r="J11" s="100">
        <v>126.2</v>
      </c>
      <c r="K11" s="100">
        <v>125.2</v>
      </c>
      <c r="L11" s="100">
        <v>124.4</v>
      </c>
      <c r="M11" s="100">
        <v>123.3</v>
      </c>
      <c r="N11" s="100">
        <v>122.6</v>
      </c>
      <c r="O11" s="100">
        <v>122.1</v>
      </c>
      <c r="P11" s="100">
        <v>121.6</v>
      </c>
      <c r="Q11" s="100">
        <v>121.2</v>
      </c>
      <c r="R11" s="100">
        <v>120.5</v>
      </c>
      <c r="S11" s="100">
        <v>119.8</v>
      </c>
      <c r="T11" s="100">
        <v>119.2</v>
      </c>
      <c r="U11" s="100">
        <v>118.6</v>
      </c>
      <c r="V11" s="100">
        <v>118.1</v>
      </c>
      <c r="W11" s="100">
        <v>117.7</v>
      </c>
      <c r="X11" s="100">
        <v>117.3</v>
      </c>
      <c r="Y11" s="100">
        <v>117</v>
      </c>
      <c r="Z11" s="100">
        <v>116.7</v>
      </c>
      <c r="AA11" s="100">
        <v>116.4</v>
      </c>
      <c r="AB11" s="100">
        <v>116.1</v>
      </c>
      <c r="AC11" s="100">
        <v>115.9</v>
      </c>
      <c r="AD11" s="100">
        <v>115.7</v>
      </c>
      <c r="AE11" s="100">
        <v>115.5</v>
      </c>
      <c r="AF11" s="100">
        <v>115.3</v>
      </c>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BX11" s="71"/>
      <c r="BY11" s="71"/>
      <c r="BZ11" s="71"/>
      <c r="CA11" s="71"/>
      <c r="CB11" s="71"/>
      <c r="CC11" s="71"/>
      <c r="CD11" s="71"/>
      <c r="CE11" s="71"/>
      <c r="CF11" s="71"/>
      <c r="CG11" s="71"/>
      <c r="CH11" s="71"/>
      <c r="CI11" s="71"/>
      <c r="CJ11" s="77"/>
    </row>
    <row r="12" spans="2:88" ht="38.25" x14ac:dyDescent="0.2">
      <c r="B12" s="80">
        <v>6</v>
      </c>
      <c r="C12" s="83" t="s">
        <v>233</v>
      </c>
      <c r="D12" s="39" t="s">
        <v>234</v>
      </c>
      <c r="E12" s="39" t="s">
        <v>232</v>
      </c>
      <c r="F12" s="39">
        <v>1</v>
      </c>
      <c r="G12" s="31"/>
      <c r="H12" s="100">
        <v>87.041111828404539</v>
      </c>
      <c r="I12" s="100">
        <v>117.7661908110361</v>
      </c>
      <c r="J12" s="100">
        <v>166</v>
      </c>
      <c r="K12" s="100">
        <v>165.5</v>
      </c>
      <c r="L12" s="100">
        <v>165.1</v>
      </c>
      <c r="M12" s="100">
        <v>164.8</v>
      </c>
      <c r="N12" s="100">
        <v>164.4</v>
      </c>
      <c r="O12" s="100">
        <v>164</v>
      </c>
      <c r="P12" s="100">
        <v>163.6</v>
      </c>
      <c r="Q12" s="100">
        <v>163.19999999999999</v>
      </c>
      <c r="R12" s="100">
        <v>162.80000000000001</v>
      </c>
      <c r="S12" s="100">
        <v>162.4</v>
      </c>
      <c r="T12" s="100">
        <v>162</v>
      </c>
      <c r="U12" s="100">
        <v>161.5</v>
      </c>
      <c r="V12" s="100">
        <v>161.1</v>
      </c>
      <c r="W12" s="100">
        <v>160.80000000000001</v>
      </c>
      <c r="X12" s="100">
        <v>160.5</v>
      </c>
      <c r="Y12" s="100">
        <v>160.1</v>
      </c>
      <c r="Z12" s="100">
        <v>159.69999999999999</v>
      </c>
      <c r="AA12" s="100">
        <v>159.4</v>
      </c>
      <c r="AB12" s="100">
        <v>159.1</v>
      </c>
      <c r="AC12" s="100">
        <v>158.80000000000001</v>
      </c>
      <c r="AD12" s="100">
        <v>158.6</v>
      </c>
      <c r="AE12" s="100">
        <v>158.30000000000001</v>
      </c>
      <c r="AF12" s="100">
        <v>158</v>
      </c>
      <c r="AG12" s="71"/>
      <c r="AH12" s="71"/>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c r="BY12" s="71"/>
      <c r="BZ12" s="71"/>
      <c r="CA12" s="71"/>
      <c r="CB12" s="71"/>
      <c r="CC12" s="71"/>
      <c r="CD12" s="71"/>
      <c r="CE12" s="71"/>
      <c r="CF12" s="71"/>
      <c r="CG12" s="71"/>
      <c r="CH12" s="71"/>
      <c r="CI12" s="71"/>
      <c r="CJ12" s="77"/>
    </row>
    <row r="13" spans="2:88" ht="38.25" x14ac:dyDescent="0.2">
      <c r="B13" s="80">
        <v>7</v>
      </c>
      <c r="C13" s="83" t="s">
        <v>235</v>
      </c>
      <c r="D13" s="39" t="s">
        <v>236</v>
      </c>
      <c r="E13" s="39" t="s">
        <v>232</v>
      </c>
      <c r="F13" s="39">
        <v>1</v>
      </c>
      <c r="G13" s="31"/>
      <c r="H13" s="101">
        <v>98.053464548256173</v>
      </c>
      <c r="I13" s="101">
        <v>107.79468543353708</v>
      </c>
      <c r="J13" s="101">
        <v>144.55470777187085</v>
      </c>
      <c r="K13" s="101">
        <v>143.31176823053804</v>
      </c>
      <c r="L13" s="101">
        <v>142.14315102684034</v>
      </c>
      <c r="M13" s="101">
        <v>140.82903335812347</v>
      </c>
      <c r="N13" s="101">
        <v>139.81719364953651</v>
      </c>
      <c r="O13" s="101">
        <v>138.8722012386383</v>
      </c>
      <c r="P13" s="101">
        <v>137.96758292441049</v>
      </c>
      <c r="Q13" s="101">
        <v>137.12950245785328</v>
      </c>
      <c r="R13" s="101">
        <v>136.04877542587056</v>
      </c>
      <c r="S13" s="101">
        <v>135.04017888085312</v>
      </c>
      <c r="T13" s="101">
        <v>134.07253169926869</v>
      </c>
      <c r="U13" s="101">
        <v>133.11901383012048</v>
      </c>
      <c r="V13" s="101">
        <v>132.23531657048224</v>
      </c>
      <c r="W13" s="101">
        <v>131.45571096707795</v>
      </c>
      <c r="X13" s="101">
        <v>130.71379063525848</v>
      </c>
      <c r="Y13" s="101">
        <v>130.01145669292407</v>
      </c>
      <c r="Z13" s="101">
        <v>129.31242503222728</v>
      </c>
      <c r="AA13" s="101">
        <v>128.66744263141649</v>
      </c>
      <c r="AB13" s="101">
        <v>128.03473559216917</v>
      </c>
      <c r="AC13" s="101">
        <v>127.46536180177463</v>
      </c>
      <c r="AD13" s="101">
        <v>126.94940549539632</v>
      </c>
      <c r="AE13" s="101">
        <v>126.40543460747908</v>
      </c>
      <c r="AF13" s="101">
        <v>125.88746323607771</v>
      </c>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71"/>
      <c r="BY13" s="71"/>
      <c r="BZ13" s="71"/>
      <c r="CA13" s="71"/>
      <c r="CB13" s="71"/>
      <c r="CC13" s="71"/>
      <c r="CD13" s="71"/>
      <c r="CE13" s="71"/>
      <c r="CF13" s="71"/>
      <c r="CG13" s="71"/>
      <c r="CH13" s="71"/>
      <c r="CI13" s="71"/>
      <c r="CJ13" s="77"/>
    </row>
    <row r="14" spans="2:88" ht="38.25" x14ac:dyDescent="0.2">
      <c r="B14" s="80">
        <v>8</v>
      </c>
      <c r="C14" s="83" t="s">
        <v>237</v>
      </c>
      <c r="D14" s="39" t="s">
        <v>238</v>
      </c>
      <c r="E14" s="39" t="s">
        <v>68</v>
      </c>
      <c r="F14" s="39">
        <v>2</v>
      </c>
      <c r="G14" s="31"/>
      <c r="H14" s="99">
        <v>0.49250243517849535</v>
      </c>
      <c r="I14" s="99">
        <v>0.39424987116288351</v>
      </c>
      <c r="J14" s="99">
        <v>0.30635161821591494</v>
      </c>
      <c r="K14" s="99">
        <v>0.30635161821591494</v>
      </c>
      <c r="L14" s="99">
        <v>0.30635161821591494</v>
      </c>
      <c r="M14" s="99">
        <v>0.30635161821591494</v>
      </c>
      <c r="N14" s="99">
        <v>0.30635161821591494</v>
      </c>
      <c r="O14" s="99">
        <v>0.30635161821591494</v>
      </c>
      <c r="P14" s="99">
        <v>0.30635161821591494</v>
      </c>
      <c r="Q14" s="99">
        <v>0.30635161821591494</v>
      </c>
      <c r="R14" s="99">
        <v>0.30635161821591494</v>
      </c>
      <c r="S14" s="99">
        <v>0.30635161821591494</v>
      </c>
      <c r="T14" s="99">
        <v>0.30635161821591494</v>
      </c>
      <c r="U14" s="99">
        <v>0.30635161821591494</v>
      </c>
      <c r="V14" s="99">
        <v>0.30635161821591494</v>
      </c>
      <c r="W14" s="99">
        <v>0.30635161821591494</v>
      </c>
      <c r="X14" s="99">
        <v>0.30635161821591494</v>
      </c>
      <c r="Y14" s="99">
        <v>0.30635161821591494</v>
      </c>
      <c r="Z14" s="99">
        <v>0.30635161821591494</v>
      </c>
      <c r="AA14" s="99">
        <v>0.30635161821591494</v>
      </c>
      <c r="AB14" s="99">
        <v>0.30635161821591494</v>
      </c>
      <c r="AC14" s="99">
        <v>0.30635161821591494</v>
      </c>
      <c r="AD14" s="99">
        <v>0.30635161821591494</v>
      </c>
      <c r="AE14" s="99">
        <v>0.30635161821591494</v>
      </c>
      <c r="AF14" s="99">
        <v>0.30635161821591494</v>
      </c>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c r="CC14" s="71"/>
      <c r="CD14" s="71"/>
      <c r="CE14" s="71"/>
      <c r="CF14" s="71"/>
      <c r="CG14" s="71"/>
      <c r="CH14" s="71"/>
      <c r="CI14" s="71"/>
      <c r="CJ14" s="77"/>
    </row>
    <row r="15" spans="2:88" ht="38.25" x14ac:dyDescent="0.2">
      <c r="B15" s="80">
        <v>9</v>
      </c>
      <c r="C15" s="83" t="s">
        <v>239</v>
      </c>
      <c r="D15" s="39" t="s">
        <v>240</v>
      </c>
      <c r="E15" s="39" t="s">
        <v>241</v>
      </c>
      <c r="F15" s="39">
        <v>2</v>
      </c>
      <c r="G15" s="31"/>
      <c r="H15" s="99">
        <v>83.664462700694955</v>
      </c>
      <c r="I15" s="99">
        <v>66.95349398712672</v>
      </c>
      <c r="J15" s="99">
        <v>50.191268602662568</v>
      </c>
      <c r="K15" s="99">
        <v>49.913196435179245</v>
      </c>
      <c r="L15" s="99">
        <v>49.638188469809478</v>
      </c>
      <c r="M15" s="99">
        <v>49.468956270424322</v>
      </c>
      <c r="N15" s="99">
        <v>49.300874081897952</v>
      </c>
      <c r="O15" s="99">
        <v>49.13463690688932</v>
      </c>
      <c r="P15" s="99">
        <v>48.968418425485282</v>
      </c>
      <c r="Q15" s="99">
        <v>48.803320759667201</v>
      </c>
      <c r="R15" s="99">
        <v>48.646130899452501</v>
      </c>
      <c r="S15" s="99">
        <v>48.48887317488655</v>
      </c>
      <c r="T15" s="99">
        <v>48.333312727277658</v>
      </c>
      <c r="U15" s="99">
        <v>48.17874721582313</v>
      </c>
      <c r="V15" s="99">
        <v>48.025167125805858</v>
      </c>
      <c r="W15" s="99">
        <v>47.876781245865168</v>
      </c>
      <c r="X15" s="99">
        <v>47.729309492784218</v>
      </c>
      <c r="Y15" s="99">
        <v>47.582743445324851</v>
      </c>
      <c r="Z15" s="99">
        <v>47.43773350195886</v>
      </c>
      <c r="AA15" s="99">
        <v>47.292580020868435</v>
      </c>
      <c r="AB15" s="99">
        <v>47.148312132662689</v>
      </c>
      <c r="AC15" s="99">
        <v>47.004921757381396</v>
      </c>
      <c r="AD15" s="99">
        <v>46.862400913059354</v>
      </c>
      <c r="AE15" s="99">
        <v>46.720741714245335</v>
      </c>
      <c r="AF15" s="99">
        <v>46.578942365281719</v>
      </c>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7"/>
    </row>
    <row r="16" spans="2:88" ht="38.25" x14ac:dyDescent="0.2">
      <c r="B16" s="80">
        <v>10</v>
      </c>
      <c r="C16" s="83" t="s">
        <v>242</v>
      </c>
      <c r="D16" s="39" t="s">
        <v>243</v>
      </c>
      <c r="E16" s="39" t="s">
        <v>244</v>
      </c>
      <c r="F16" s="39">
        <v>2</v>
      </c>
      <c r="G16" s="31"/>
      <c r="H16" s="99">
        <v>2.9894136985832942</v>
      </c>
      <c r="I16" s="99">
        <v>3.0993287671227367</v>
      </c>
      <c r="J16" s="99">
        <v>3.3722824296829996</v>
      </c>
      <c r="K16" s="99">
        <v>3.4759481360954192</v>
      </c>
      <c r="L16" s="99">
        <v>3.5773846782694472</v>
      </c>
      <c r="M16" s="99">
        <v>3.6636319345493797</v>
      </c>
      <c r="N16" s="99">
        <v>3.7477949017200358</v>
      </c>
      <c r="O16" s="99">
        <v>3.8298506008844533</v>
      </c>
      <c r="P16" s="99">
        <v>3.9099532711305396</v>
      </c>
      <c r="Q16" s="99">
        <v>3.988169900665719</v>
      </c>
      <c r="R16" s="99">
        <v>4.0636806377435342</v>
      </c>
      <c r="S16" s="99">
        <v>4.1374241094102526</v>
      </c>
      <c r="T16" s="99">
        <v>4.2093716832926082</v>
      </c>
      <c r="U16" s="99">
        <v>4.2796676346314095</v>
      </c>
      <c r="V16" s="99">
        <v>4.3483648153480496</v>
      </c>
      <c r="W16" s="99">
        <v>4.4148102220630721</v>
      </c>
      <c r="X16" s="99">
        <v>4.4797620336166721</v>
      </c>
      <c r="Y16" s="99">
        <v>4.5432680450540159</v>
      </c>
      <c r="Z16" s="99">
        <v>4.6052848458303641</v>
      </c>
      <c r="AA16" s="99">
        <v>4.6659468971985767</v>
      </c>
      <c r="AB16" s="99">
        <v>4.7253020424217524</v>
      </c>
      <c r="AC16" s="99">
        <v>4.7833921024965314</v>
      </c>
      <c r="AD16" s="99">
        <v>4.8402575601476627</v>
      </c>
      <c r="AE16" s="99">
        <v>4.8959376026527037</v>
      </c>
      <c r="AF16" s="99">
        <v>4.9504701632963286</v>
      </c>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c r="BY16" s="71"/>
      <c r="BZ16" s="71"/>
      <c r="CA16" s="71"/>
      <c r="CB16" s="71"/>
      <c r="CC16" s="71"/>
      <c r="CD16" s="71"/>
      <c r="CE16" s="71"/>
      <c r="CF16" s="71"/>
      <c r="CG16" s="71"/>
      <c r="CH16" s="71"/>
      <c r="CI16" s="71"/>
      <c r="CJ16" s="77"/>
    </row>
    <row r="17" spans="2:88" ht="38.25" x14ac:dyDescent="0.2">
      <c r="B17" s="80">
        <v>11</v>
      </c>
      <c r="C17" s="83" t="s">
        <v>245</v>
      </c>
      <c r="D17" s="39" t="s">
        <v>246</v>
      </c>
      <c r="E17" s="39" t="s">
        <v>244</v>
      </c>
      <c r="F17" s="39">
        <v>2</v>
      </c>
      <c r="G17" s="31"/>
      <c r="H17" s="99">
        <v>5.8866383561249398</v>
      </c>
      <c r="I17" s="99">
        <v>5.8884136985993099</v>
      </c>
      <c r="J17" s="99">
        <v>6.1036835040201289</v>
      </c>
      <c r="K17" s="99">
        <v>6.1376878279828162</v>
      </c>
      <c r="L17" s="99">
        <v>6.1716921519455035</v>
      </c>
      <c r="M17" s="99">
        <v>6.1928053735605362</v>
      </c>
      <c r="N17" s="99">
        <v>6.2139185951755689</v>
      </c>
      <c r="O17" s="99">
        <v>6.2349421406421426</v>
      </c>
      <c r="P17" s="99">
        <v>6.2561060386723932</v>
      </c>
      <c r="Q17" s="99">
        <v>6.2772699367026439</v>
      </c>
      <c r="R17" s="99">
        <v>6.297553629683688</v>
      </c>
      <c r="S17" s="99">
        <v>6.31797767522841</v>
      </c>
      <c r="T17" s="99">
        <v>6.3383120446246721</v>
      </c>
      <c r="U17" s="99">
        <v>6.358646414020936</v>
      </c>
      <c r="V17" s="99">
        <v>6.378980783417199</v>
      </c>
      <c r="W17" s="99">
        <v>6.3987513413377739</v>
      </c>
      <c r="X17" s="99">
        <v>6.4185218992583497</v>
      </c>
      <c r="Y17" s="99">
        <v>6.4382924571789255</v>
      </c>
      <c r="Z17" s="99">
        <v>6.4579733389510414</v>
      </c>
      <c r="AA17" s="99">
        <v>6.4777945732868352</v>
      </c>
      <c r="AB17" s="99">
        <v>6.4976158076226298</v>
      </c>
      <c r="AC17" s="99">
        <v>6.5174370419584227</v>
      </c>
      <c r="AD17" s="99">
        <v>6.5372582762942164</v>
      </c>
      <c r="AE17" s="99">
        <v>6.557079510630011</v>
      </c>
      <c r="AF17" s="99">
        <v>6.5770410975294817</v>
      </c>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c r="BX17" s="71"/>
      <c r="BY17" s="71"/>
      <c r="BZ17" s="71"/>
      <c r="CA17" s="71"/>
      <c r="CB17" s="71"/>
      <c r="CC17" s="71"/>
      <c r="CD17" s="71"/>
      <c r="CE17" s="71"/>
      <c r="CF17" s="71"/>
      <c r="CG17" s="71"/>
      <c r="CH17" s="71"/>
      <c r="CI17" s="71"/>
      <c r="CJ17" s="77"/>
    </row>
    <row r="18" spans="2:88" ht="38.25" x14ac:dyDescent="0.2">
      <c r="B18" s="80">
        <v>12</v>
      </c>
      <c r="C18" s="83" t="s">
        <v>247</v>
      </c>
      <c r="D18" s="39" t="s">
        <v>248</v>
      </c>
      <c r="E18" s="39" t="s">
        <v>244</v>
      </c>
      <c r="F18" s="39">
        <v>2</v>
      </c>
      <c r="G18" s="31"/>
      <c r="H18" s="99">
        <v>12.514483810655573</v>
      </c>
      <c r="I18" s="99">
        <v>12.547760143053885</v>
      </c>
      <c r="J18" s="99">
        <v>11.872901408350291</v>
      </c>
      <c r="K18" s="99">
        <v>11.861330349866421</v>
      </c>
      <c r="L18" s="99">
        <v>11.85096496391729</v>
      </c>
      <c r="M18" s="99">
        <v>11.841629435390296</v>
      </c>
      <c r="N18" s="99">
        <v>11.813632478990023</v>
      </c>
      <c r="O18" s="99">
        <v>11.786508733855865</v>
      </c>
      <c r="P18" s="99">
        <v>11.760163756755734</v>
      </c>
      <c r="Q18" s="99">
        <v>11.734604271826992</v>
      </c>
      <c r="R18" s="99">
        <v>11.709812791920887</v>
      </c>
      <c r="S18" s="99">
        <v>11.685500091976746</v>
      </c>
      <c r="T18" s="99">
        <v>11.661921450369068</v>
      </c>
      <c r="U18" s="99">
        <v>11.639083418922215</v>
      </c>
      <c r="V18" s="99">
        <v>11.616992273662589</v>
      </c>
      <c r="W18" s="99">
        <v>11.595707561909796</v>
      </c>
      <c r="X18" s="99">
        <v>11.575420089735509</v>
      </c>
      <c r="Y18" s="99">
        <v>11.555871435161912</v>
      </c>
      <c r="Z18" s="99">
        <v>11.537130076965784</v>
      </c>
      <c r="AA18" s="99">
        <v>11.519281633881185</v>
      </c>
      <c r="AB18" s="99">
        <v>11.50259716047575</v>
      </c>
      <c r="AC18" s="99">
        <v>11.487043144813944</v>
      </c>
      <c r="AD18" s="99">
        <v>11.472587140820439</v>
      </c>
      <c r="AE18" s="99">
        <v>11.459197733750361</v>
      </c>
      <c r="AF18" s="99">
        <v>11.446844506811807</v>
      </c>
      <c r="AG18" s="71"/>
      <c r="AH18" s="71"/>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c r="BW18" s="71"/>
      <c r="BX18" s="71"/>
      <c r="BY18" s="71"/>
      <c r="BZ18" s="71"/>
      <c r="CA18" s="71"/>
      <c r="CB18" s="71"/>
      <c r="CC18" s="71"/>
      <c r="CD18" s="71"/>
      <c r="CE18" s="71"/>
      <c r="CF18" s="71"/>
      <c r="CG18" s="71"/>
      <c r="CH18" s="71"/>
      <c r="CI18" s="71"/>
      <c r="CJ18" s="77"/>
    </row>
    <row r="19" spans="2:88" ht="38.25" x14ac:dyDescent="0.2">
      <c r="B19" s="80">
        <v>13</v>
      </c>
      <c r="C19" s="83" t="s">
        <v>249</v>
      </c>
      <c r="D19" s="39" t="s">
        <v>250</v>
      </c>
      <c r="E19" s="39" t="s">
        <v>251</v>
      </c>
      <c r="F19" s="39">
        <v>1</v>
      </c>
      <c r="G19" s="31"/>
      <c r="H19" s="101">
        <v>2.4689485009681733</v>
      </c>
      <c r="I19" s="101">
        <v>2.3001781097008394</v>
      </c>
      <c r="J19" s="101">
        <v>1.8797330561387142</v>
      </c>
      <c r="K19" s="101">
        <v>1.8667798173568644</v>
      </c>
      <c r="L19" s="101">
        <v>1.8547731122979612</v>
      </c>
      <c r="M19" s="101">
        <v>1.8501366319745416</v>
      </c>
      <c r="N19" s="101">
        <v>1.8402004619393697</v>
      </c>
      <c r="O19" s="101">
        <v>1.8308721744104646</v>
      </c>
      <c r="P19" s="101">
        <v>1.822034930543281</v>
      </c>
      <c r="Q19" s="101">
        <v>1.8136381322584598</v>
      </c>
      <c r="R19" s="101">
        <v>1.8060273619024954</v>
      </c>
      <c r="S19" s="101">
        <v>1.7985738345992661</v>
      </c>
      <c r="T19" s="101">
        <v>1.7914734664532646</v>
      </c>
      <c r="U19" s="101">
        <v>1.7846594868825798</v>
      </c>
      <c r="V19" s="101">
        <v>1.7781082698798669</v>
      </c>
      <c r="W19" s="101">
        <v>1.7720898426535714</v>
      </c>
      <c r="X19" s="101">
        <v>1.7662310334422937</v>
      </c>
      <c r="Y19" s="101">
        <v>1.7605728835401704</v>
      </c>
      <c r="Z19" s="101">
        <v>1.7551453782537612</v>
      </c>
      <c r="AA19" s="101">
        <v>1.7499133514558343</v>
      </c>
      <c r="AB19" s="101">
        <v>1.7449047118673642</v>
      </c>
      <c r="AC19" s="101">
        <v>1.7401043384077497</v>
      </c>
      <c r="AD19" s="101">
        <v>1.7354984307047703</v>
      </c>
      <c r="AE19" s="101">
        <v>1.7310743697103268</v>
      </c>
      <c r="AF19" s="101">
        <v>1.7268205956236058</v>
      </c>
      <c r="AG19" s="71"/>
      <c r="AH19" s="71"/>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c r="BW19" s="71"/>
      <c r="BX19" s="71"/>
      <c r="BY19" s="71"/>
      <c r="BZ19" s="71"/>
      <c r="CA19" s="71"/>
      <c r="CB19" s="71"/>
      <c r="CC19" s="71"/>
      <c r="CD19" s="71"/>
      <c r="CE19" s="71"/>
      <c r="CF19" s="71"/>
      <c r="CG19" s="71"/>
      <c r="CH19" s="71"/>
      <c r="CI19" s="71"/>
      <c r="CJ19" s="77"/>
    </row>
    <row r="20" spans="2:88" ht="38.25" x14ac:dyDescent="0.2">
      <c r="B20" s="80">
        <v>14</v>
      </c>
      <c r="C20" s="83" t="s">
        <v>252</v>
      </c>
      <c r="D20" s="39" t="s">
        <v>253</v>
      </c>
      <c r="E20" s="39" t="s">
        <v>251</v>
      </c>
      <c r="F20" s="39">
        <v>1</v>
      </c>
      <c r="G20" s="31"/>
      <c r="H20" s="101">
        <v>2.3002435189235229</v>
      </c>
      <c r="I20" s="101">
        <v>2.4688830917454898</v>
      </c>
      <c r="J20" s="101">
        <v>2.5564093607146416</v>
      </c>
      <c r="K20" s="101">
        <v>2.564506882191476</v>
      </c>
      <c r="L20" s="101">
        <v>2.5726200022768952</v>
      </c>
      <c r="M20" s="101">
        <v>2.5805345091882597</v>
      </c>
      <c r="N20" s="101">
        <v>2.5892448630497067</v>
      </c>
      <c r="O20" s="101">
        <v>2.5979170683534942</v>
      </c>
      <c r="P20" s="101">
        <v>2.6063307005276775</v>
      </c>
      <c r="Q20" s="101">
        <v>2.6146996940741043</v>
      </c>
      <c r="R20" s="101">
        <v>2.6230308064679053</v>
      </c>
      <c r="S20" s="101">
        <v>2.6313976896896429</v>
      </c>
      <c r="T20" s="101">
        <v>2.63973289874294</v>
      </c>
      <c r="U20" s="101">
        <v>2.6480481831981808</v>
      </c>
      <c r="V20" s="101">
        <v>2.6563555047397385</v>
      </c>
      <c r="W20" s="101">
        <v>2.6644088421090046</v>
      </c>
      <c r="X20" s="101">
        <v>2.6728214363856733</v>
      </c>
      <c r="Y20" s="101">
        <v>2.6812472243349945</v>
      </c>
      <c r="Z20" s="101">
        <v>2.6897129528811301</v>
      </c>
      <c r="AA20" s="101">
        <v>2.6979365229468124</v>
      </c>
      <c r="AB20" s="101">
        <v>2.7062954579237539</v>
      </c>
      <c r="AC20" s="101">
        <v>2.7147928040712372</v>
      </c>
      <c r="AD20" s="101">
        <v>2.7234317347382744</v>
      </c>
      <c r="AE20" s="101">
        <v>2.7322155560356709</v>
      </c>
      <c r="AF20" s="101">
        <v>2.7407719447143108</v>
      </c>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71"/>
      <c r="BY20" s="71"/>
      <c r="BZ20" s="71"/>
      <c r="CA20" s="71"/>
      <c r="CB20" s="71"/>
      <c r="CC20" s="71"/>
      <c r="CD20" s="71"/>
      <c r="CE20" s="71"/>
      <c r="CF20" s="71"/>
      <c r="CG20" s="71"/>
      <c r="CH20" s="71"/>
      <c r="CI20" s="71"/>
      <c r="CJ20" s="77"/>
    </row>
    <row r="21" spans="2:88" ht="38.25" x14ac:dyDescent="0.2">
      <c r="B21" s="80">
        <v>15</v>
      </c>
      <c r="C21" s="83" t="s">
        <v>254</v>
      </c>
      <c r="D21" s="39" t="s">
        <v>255</v>
      </c>
      <c r="E21" s="39" t="s">
        <v>256</v>
      </c>
      <c r="F21" s="39">
        <v>0</v>
      </c>
      <c r="G21" s="31"/>
      <c r="H21" s="102">
        <v>0.55430000000000001</v>
      </c>
      <c r="I21" s="102">
        <v>0.57430000000000003</v>
      </c>
      <c r="J21" s="102">
        <v>0.60411937731508003</v>
      </c>
      <c r="K21" s="102">
        <v>0.61892009202696385</v>
      </c>
      <c r="L21" s="102">
        <v>0.63314812489830552</v>
      </c>
      <c r="M21" s="102">
        <v>0.64599877208541223</v>
      </c>
      <c r="N21" s="102">
        <v>0.65838793816383112</v>
      </c>
      <c r="O21" s="102">
        <v>0.67032723835985264</v>
      </c>
      <c r="P21" s="102">
        <v>0.68182172745948344</v>
      </c>
      <c r="Q21" s="102">
        <v>0.69290400539019237</v>
      </c>
      <c r="R21" s="102">
        <v>0.70354388000687129</v>
      </c>
      <c r="S21" s="102">
        <v>0.71378710860401251</v>
      </c>
      <c r="T21" s="102">
        <v>0.72366082211418015</v>
      </c>
      <c r="U21" s="102">
        <v>0.73318279058583524</v>
      </c>
      <c r="V21" s="102">
        <v>0.74236570035008542</v>
      </c>
      <c r="W21" s="102">
        <v>0.75117402791017085</v>
      </c>
      <c r="X21" s="102">
        <v>0.75967001170119297</v>
      </c>
      <c r="Y21" s="102">
        <v>0.76786486068481163</v>
      </c>
      <c r="Z21" s="102">
        <v>0.77576598963122478</v>
      </c>
      <c r="AA21" s="102">
        <v>0.78336898813883327</v>
      </c>
      <c r="AB21" s="102">
        <v>0.79070286235555598</v>
      </c>
      <c r="AC21" s="102">
        <v>0.79777725622645068</v>
      </c>
      <c r="AD21" s="102">
        <v>0.80460146413055833</v>
      </c>
      <c r="AE21" s="102">
        <v>0.81118444371634479</v>
      </c>
      <c r="AF21" s="102">
        <v>0.81751587969211825</v>
      </c>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c r="BI21" s="77"/>
      <c r="BJ21" s="77"/>
      <c r="BK21" s="77"/>
      <c r="BL21" s="77"/>
      <c r="BM21" s="77"/>
      <c r="BN21" s="77"/>
      <c r="BO21" s="77"/>
      <c r="BP21" s="77"/>
      <c r="BQ21" s="77"/>
      <c r="BR21" s="77"/>
      <c r="BS21" s="77"/>
      <c r="BT21" s="77"/>
      <c r="BU21" s="77"/>
      <c r="BV21" s="77"/>
      <c r="BW21" s="77"/>
      <c r="BX21" s="77"/>
      <c r="BY21" s="77"/>
      <c r="BZ21" s="77"/>
      <c r="CA21" s="77"/>
      <c r="CB21" s="77"/>
      <c r="CC21" s="77"/>
      <c r="CD21" s="77"/>
      <c r="CE21" s="77"/>
      <c r="CF21" s="77"/>
      <c r="CG21" s="77"/>
      <c r="CH21" s="77"/>
      <c r="CI21" s="77"/>
      <c r="CJ21" s="77"/>
    </row>
    <row r="22" spans="2:88" x14ac:dyDescent="0.2"/>
    <row r="23" spans="2:88" x14ac:dyDescent="0.2"/>
    <row r="24" spans="2:88" x14ac:dyDescent="0.2"/>
    <row r="25" spans="2:88" ht="15" x14ac:dyDescent="0.25">
      <c r="B25" s="45" t="s">
        <v>81</v>
      </c>
    </row>
    <row r="26" spans="2:88" x14ac:dyDescent="0.2"/>
    <row r="27" spans="2:88" x14ac:dyDescent="0.2">
      <c r="B27" s="46"/>
      <c r="C27" s="7" t="s">
        <v>82</v>
      </c>
    </row>
    <row r="28" spans="2:88" x14ac:dyDescent="0.2"/>
    <row r="29" spans="2:88" x14ac:dyDescent="0.2">
      <c r="B29" s="47"/>
      <c r="C29" s="7" t="s">
        <v>83</v>
      </c>
    </row>
    <row r="30" spans="2:88" x14ac:dyDescent="0.2"/>
    <row r="31" spans="2:88" x14ac:dyDescent="0.2"/>
    <row r="32" spans="2:88" x14ac:dyDescent="0.2"/>
    <row r="33" spans="2:9" ht="15" x14ac:dyDescent="0.25">
      <c r="B33" s="132" t="s">
        <v>257</v>
      </c>
      <c r="C33" s="133"/>
      <c r="D33" s="133"/>
      <c r="E33" s="133"/>
      <c r="F33" s="133"/>
      <c r="G33" s="133"/>
      <c r="H33" s="133"/>
      <c r="I33" s="134"/>
    </row>
    <row r="34" spans="2:9" x14ac:dyDescent="0.2"/>
    <row r="35" spans="2:9" s="14" customFormat="1" ht="13.5" x14ac:dyDescent="0.2">
      <c r="B35" s="78" t="s">
        <v>35</v>
      </c>
      <c r="C35" s="135" t="s">
        <v>86</v>
      </c>
      <c r="D35" s="135"/>
      <c r="E35" s="135"/>
      <c r="F35" s="135"/>
      <c r="G35" s="135"/>
      <c r="H35" s="135"/>
      <c r="I35" s="135"/>
    </row>
    <row r="36" spans="2:9" s="14" customFormat="1" ht="89.65" customHeight="1" x14ac:dyDescent="0.2">
      <c r="B36" s="55">
        <v>1</v>
      </c>
      <c r="C36" s="123" t="s">
        <v>258</v>
      </c>
      <c r="D36" s="124"/>
      <c r="E36" s="124"/>
      <c r="F36" s="124"/>
      <c r="G36" s="124"/>
      <c r="H36" s="124"/>
      <c r="I36" s="124"/>
    </row>
    <row r="37" spans="2:9" s="14" customFormat="1" ht="76.5" customHeight="1" x14ac:dyDescent="0.2">
      <c r="B37" s="55">
        <f>B36+1</f>
        <v>2</v>
      </c>
      <c r="C37" s="125" t="s">
        <v>259</v>
      </c>
      <c r="D37" s="126"/>
      <c r="E37" s="126"/>
      <c r="F37" s="126"/>
      <c r="G37" s="126"/>
      <c r="H37" s="126"/>
      <c r="I37" s="127"/>
    </row>
    <row r="38" spans="2:9" s="14" customFormat="1" ht="58.15" customHeight="1" x14ac:dyDescent="0.2">
      <c r="B38" s="55">
        <f t="shared" ref="B38:B50" si="0">B37+1</f>
        <v>3</v>
      </c>
      <c r="C38" s="125" t="s">
        <v>260</v>
      </c>
      <c r="D38" s="126"/>
      <c r="E38" s="126"/>
      <c r="F38" s="126"/>
      <c r="G38" s="126"/>
      <c r="H38" s="126"/>
      <c r="I38" s="127"/>
    </row>
    <row r="39" spans="2:9" s="14" customFormat="1" ht="73.150000000000006" customHeight="1" x14ac:dyDescent="0.2">
      <c r="B39" s="55">
        <f t="shared" si="0"/>
        <v>4</v>
      </c>
      <c r="C39" s="125" t="s">
        <v>261</v>
      </c>
      <c r="D39" s="126"/>
      <c r="E39" s="126"/>
      <c r="F39" s="126"/>
      <c r="G39" s="126"/>
      <c r="H39" s="126"/>
      <c r="I39" s="127"/>
    </row>
    <row r="40" spans="2:9" s="14" customFormat="1" ht="59.65" customHeight="1" x14ac:dyDescent="0.2">
      <c r="B40" s="55">
        <f t="shared" si="0"/>
        <v>5</v>
      </c>
      <c r="C40" s="125" t="s">
        <v>262</v>
      </c>
      <c r="D40" s="126"/>
      <c r="E40" s="126"/>
      <c r="F40" s="126"/>
      <c r="G40" s="126"/>
      <c r="H40" s="126"/>
      <c r="I40" s="127"/>
    </row>
    <row r="41" spans="2:9" s="14" customFormat="1" ht="52.15" customHeight="1" x14ac:dyDescent="0.2">
      <c r="B41" s="55">
        <f t="shared" si="0"/>
        <v>6</v>
      </c>
      <c r="C41" s="125" t="s">
        <v>263</v>
      </c>
      <c r="D41" s="126"/>
      <c r="E41" s="126"/>
      <c r="F41" s="126"/>
      <c r="G41" s="126"/>
      <c r="H41" s="126"/>
      <c r="I41" s="127"/>
    </row>
    <row r="42" spans="2:9" s="14" customFormat="1" ht="54.4" customHeight="1" x14ac:dyDescent="0.2">
      <c r="B42" s="55">
        <f t="shared" si="0"/>
        <v>7</v>
      </c>
      <c r="C42" s="125" t="s">
        <v>264</v>
      </c>
      <c r="D42" s="126"/>
      <c r="E42" s="126"/>
      <c r="F42" s="126"/>
      <c r="G42" s="126"/>
      <c r="H42" s="126"/>
      <c r="I42" s="127"/>
    </row>
    <row r="43" spans="2:9" s="14" customFormat="1" ht="67.150000000000006" customHeight="1" x14ac:dyDescent="0.2">
      <c r="B43" s="55">
        <f t="shared" si="0"/>
        <v>8</v>
      </c>
      <c r="C43" s="125" t="s">
        <v>265</v>
      </c>
      <c r="D43" s="126"/>
      <c r="E43" s="126"/>
      <c r="F43" s="126"/>
      <c r="G43" s="126"/>
      <c r="H43" s="126"/>
      <c r="I43" s="127"/>
    </row>
    <row r="44" spans="2:9" s="14" customFormat="1" ht="67.150000000000006" customHeight="1" x14ac:dyDescent="0.2">
      <c r="B44" s="55">
        <f t="shared" si="0"/>
        <v>9</v>
      </c>
      <c r="C44" s="125" t="s">
        <v>266</v>
      </c>
      <c r="D44" s="126"/>
      <c r="E44" s="126"/>
      <c r="F44" s="126"/>
      <c r="G44" s="126"/>
      <c r="H44" s="126"/>
      <c r="I44" s="127"/>
    </row>
    <row r="45" spans="2:9" s="14" customFormat="1" ht="56.65" customHeight="1" x14ac:dyDescent="0.2">
      <c r="B45" s="55">
        <f t="shared" si="0"/>
        <v>10</v>
      </c>
      <c r="C45" s="125" t="s">
        <v>267</v>
      </c>
      <c r="D45" s="126"/>
      <c r="E45" s="126"/>
      <c r="F45" s="126"/>
      <c r="G45" s="126"/>
      <c r="H45" s="126"/>
      <c r="I45" s="127"/>
    </row>
    <row r="46" spans="2:9" s="14" customFormat="1" ht="94.9" customHeight="1" x14ac:dyDescent="0.2">
      <c r="B46" s="55">
        <f t="shared" si="0"/>
        <v>11</v>
      </c>
      <c r="C46" s="125" t="s">
        <v>268</v>
      </c>
      <c r="D46" s="126"/>
      <c r="E46" s="126"/>
      <c r="F46" s="126"/>
      <c r="G46" s="126"/>
      <c r="H46" s="126"/>
      <c r="I46" s="127"/>
    </row>
    <row r="47" spans="2:9" s="14" customFormat="1" ht="47.65" customHeight="1" x14ac:dyDescent="0.2">
      <c r="B47" s="55">
        <f t="shared" si="0"/>
        <v>12</v>
      </c>
      <c r="C47" s="125" t="s">
        <v>269</v>
      </c>
      <c r="D47" s="126"/>
      <c r="E47" s="126"/>
      <c r="F47" s="126"/>
      <c r="G47" s="126"/>
      <c r="H47" s="126"/>
      <c r="I47" s="127"/>
    </row>
    <row r="48" spans="2:9" s="14" customFormat="1" ht="46.9" customHeight="1" x14ac:dyDescent="0.2">
      <c r="B48" s="55">
        <f t="shared" si="0"/>
        <v>13</v>
      </c>
      <c r="C48" s="125" t="s">
        <v>270</v>
      </c>
      <c r="D48" s="126"/>
      <c r="E48" s="126"/>
      <c r="F48" s="126"/>
      <c r="G48" s="126"/>
      <c r="H48" s="126"/>
      <c r="I48" s="127"/>
    </row>
    <row r="49" spans="2:9" s="14" customFormat="1" ht="31.15" customHeight="1" x14ac:dyDescent="0.2">
      <c r="B49" s="55">
        <f t="shared" si="0"/>
        <v>14</v>
      </c>
      <c r="C49" s="125" t="s">
        <v>271</v>
      </c>
      <c r="D49" s="126"/>
      <c r="E49" s="126"/>
      <c r="F49" s="126"/>
      <c r="G49" s="126"/>
      <c r="H49" s="126"/>
      <c r="I49" s="127"/>
    </row>
    <row r="50" spans="2:9" s="14" customFormat="1" ht="48.4" customHeight="1" x14ac:dyDescent="0.2">
      <c r="B50" s="55">
        <f t="shared" si="0"/>
        <v>15</v>
      </c>
      <c r="C50" s="125" t="s">
        <v>272</v>
      </c>
      <c r="D50" s="126"/>
      <c r="E50" s="126"/>
      <c r="F50" s="126"/>
      <c r="G50" s="126"/>
      <c r="H50" s="126"/>
      <c r="I50" s="127"/>
    </row>
    <row r="51" spans="2:9" s="14" customFormat="1" ht="12.75" x14ac:dyDescent="0.2"/>
    <row r="52" spans="2:9" s="14" customFormat="1" ht="12.75" x14ac:dyDescent="0.2"/>
    <row r="53" spans="2:9" s="14" customFormat="1" ht="12.75" x14ac:dyDescent="0.2"/>
    <row r="54" spans="2:9" s="14" customFormat="1" ht="12.75" x14ac:dyDescent="0.2"/>
    <row r="55" spans="2:9" x14ac:dyDescent="0.2"/>
    <row r="56" spans="2:9" x14ac:dyDescent="0.2"/>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sheetData>
  <sheetProtection algorithmName="SHA-512" hashValue="GNLIjI20SqyqP23zUZBZtp6u3rcEElxjJsBJ9B6bEaRqYTBkP3LckzlX2pVKM/WrD6SlN/pRjzsyNg0rlhLcEA==" saltValue="ys/nm+LK5udN6y4f6JQNiw==" spinCount="100000" sheet="1" objects="1" scenarios="1"/>
  <mergeCells count="24">
    <mergeCell ref="H5:AF5"/>
    <mergeCell ref="C40:I40"/>
    <mergeCell ref="B33:I33"/>
    <mergeCell ref="C35:I35"/>
    <mergeCell ref="C36:I36"/>
    <mergeCell ref="C37:I37"/>
    <mergeCell ref="C38:I38"/>
    <mergeCell ref="C39:I39"/>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E53"/>
  <sheetViews>
    <sheetView showGridLines="0" zoomScaleNormal="100" workbookViewId="0">
      <selection activeCell="H7" sqref="H7:I11"/>
    </sheetView>
  </sheetViews>
  <sheetFormatPr defaultColWidth="0" defaultRowHeight="14.25" zeroHeight="1" x14ac:dyDescent="0.2"/>
  <cols>
    <col min="1" max="1" width="2.375" style="7" customWidth="1"/>
    <col min="2" max="2" width="4.125" style="7" customWidth="1"/>
    <col min="3" max="3" width="70.625" style="7" customWidth="1"/>
    <col min="4" max="4" width="16.625" style="7" customWidth="1"/>
    <col min="5" max="5" width="14.625" style="7" customWidth="1"/>
    <col min="6" max="6" width="5.625" style="7" customWidth="1"/>
    <col min="7" max="7" width="3.25" style="7" customWidth="1"/>
    <col min="8" max="109" width="8.75" style="7" customWidth="1"/>
    <col min="110" max="16384" width="8.75" style="7" hidden="1"/>
  </cols>
  <sheetData>
    <row r="1" spans="1:88" ht="22.5" customHeight="1" x14ac:dyDescent="0.2">
      <c r="B1" s="146" t="s">
        <v>273</v>
      </c>
      <c r="C1" s="146"/>
      <c r="D1" s="146"/>
      <c r="E1" s="146"/>
      <c r="F1" s="146"/>
      <c r="G1" s="30"/>
    </row>
    <row r="2" spans="1:88" ht="15" thickBot="1" x14ac:dyDescent="0.25">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row>
    <row r="3" spans="1:88" ht="17.25" thickBot="1" x14ac:dyDescent="0.25">
      <c r="A3" s="30"/>
      <c r="B3" s="128" t="s">
        <v>3</v>
      </c>
      <c r="C3" s="129"/>
      <c r="D3" s="138" t="str">
        <f>'Cover sheet'!C5</f>
        <v>Hafren Dyfrdwy</v>
      </c>
      <c r="E3" s="139"/>
      <c r="F3" s="140"/>
      <c r="G3" s="31"/>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row>
    <row r="4" spans="1:88" ht="17.25" thickBot="1" x14ac:dyDescent="0.25">
      <c r="A4" s="30"/>
      <c r="B4" s="85" t="s">
        <v>6</v>
      </c>
      <c r="C4" s="85"/>
      <c r="D4" s="138" t="str">
        <f>'Cover sheet'!C6</f>
        <v>Saltney</v>
      </c>
      <c r="E4" s="139"/>
      <c r="F4" s="140"/>
      <c r="G4" s="31"/>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row>
    <row r="5" spans="1:88" ht="16.5" thickBot="1" x14ac:dyDescent="0.35">
      <c r="A5" s="30"/>
      <c r="B5" s="30"/>
      <c r="C5" s="33"/>
      <c r="D5" s="33"/>
      <c r="E5" s="30"/>
      <c r="F5" s="30"/>
      <c r="G5" s="31"/>
      <c r="H5" s="142" t="s">
        <v>118</v>
      </c>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31" t="s">
        <v>119</v>
      </c>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c r="BM5" s="131"/>
      <c r="BN5" s="131"/>
      <c r="BO5" s="131"/>
      <c r="BP5" s="131"/>
      <c r="BQ5" s="131"/>
      <c r="BR5" s="131"/>
      <c r="BS5" s="131"/>
      <c r="BT5" s="131"/>
      <c r="BU5" s="131"/>
      <c r="BV5" s="131"/>
      <c r="BW5" s="131"/>
      <c r="BX5" s="131"/>
      <c r="BY5" s="131"/>
      <c r="BZ5" s="131"/>
      <c r="CA5" s="131"/>
      <c r="CB5" s="131"/>
      <c r="CC5" s="131"/>
      <c r="CD5" s="131"/>
      <c r="CE5" s="131"/>
      <c r="CF5" s="131"/>
      <c r="CG5" s="131"/>
      <c r="CH5" s="131"/>
      <c r="CI5" s="131"/>
      <c r="CJ5" s="131"/>
    </row>
    <row r="6" spans="1:88" ht="15" thickBot="1" x14ac:dyDescent="0.25">
      <c r="B6" s="79" t="s">
        <v>35</v>
      </c>
      <c r="C6" s="34" t="s">
        <v>120</v>
      </c>
      <c r="D6" s="35" t="s">
        <v>37</v>
      </c>
      <c r="E6" s="35" t="s">
        <v>38</v>
      </c>
      <c r="F6" s="37" t="s">
        <v>39</v>
      </c>
      <c r="G6" s="31"/>
      <c r="H6" s="35" t="s">
        <v>121</v>
      </c>
      <c r="I6" s="35" t="s">
        <v>122</v>
      </c>
      <c r="J6" s="35" t="s">
        <v>123</v>
      </c>
      <c r="K6" s="35" t="s">
        <v>124</v>
      </c>
      <c r="L6" s="35" t="s">
        <v>125</v>
      </c>
      <c r="M6" s="35" t="s">
        <v>126</v>
      </c>
      <c r="N6" s="35" t="s">
        <v>127</v>
      </c>
      <c r="O6" s="35" t="s">
        <v>128</v>
      </c>
      <c r="P6" s="35" t="s">
        <v>129</v>
      </c>
      <c r="Q6" s="35" t="s">
        <v>130</v>
      </c>
      <c r="R6" s="35" t="s">
        <v>131</v>
      </c>
      <c r="S6" s="35" t="s">
        <v>132</v>
      </c>
      <c r="T6" s="35" t="s">
        <v>133</v>
      </c>
      <c r="U6" s="35" t="s">
        <v>134</v>
      </c>
      <c r="V6" s="35" t="s">
        <v>135</v>
      </c>
      <c r="W6" s="35" t="s">
        <v>136</v>
      </c>
      <c r="X6" s="35" t="s">
        <v>137</v>
      </c>
      <c r="Y6" s="35" t="s">
        <v>138</v>
      </c>
      <c r="Z6" s="35" t="s">
        <v>139</v>
      </c>
      <c r="AA6" s="35" t="s">
        <v>140</v>
      </c>
      <c r="AB6" s="35" t="s">
        <v>141</v>
      </c>
      <c r="AC6" s="35" t="s">
        <v>142</v>
      </c>
      <c r="AD6" s="35" t="s">
        <v>143</v>
      </c>
      <c r="AE6" s="35" t="s">
        <v>144</v>
      </c>
      <c r="AF6" s="35" t="s">
        <v>145</v>
      </c>
      <c r="AG6" s="35" t="s">
        <v>146</v>
      </c>
      <c r="AH6" s="35" t="s">
        <v>147</v>
      </c>
      <c r="AI6" s="35" t="s">
        <v>148</v>
      </c>
      <c r="AJ6" s="35" t="s">
        <v>149</v>
      </c>
      <c r="AK6" s="35" t="s">
        <v>150</v>
      </c>
      <c r="AL6" s="35" t="s">
        <v>151</v>
      </c>
      <c r="AM6" s="35" t="s">
        <v>152</v>
      </c>
      <c r="AN6" s="35" t="s">
        <v>153</v>
      </c>
      <c r="AO6" s="35" t="s">
        <v>154</v>
      </c>
      <c r="AP6" s="35" t="s">
        <v>155</v>
      </c>
      <c r="AQ6" s="35" t="s">
        <v>156</v>
      </c>
      <c r="AR6" s="35" t="s">
        <v>157</v>
      </c>
      <c r="AS6" s="35" t="s">
        <v>158</v>
      </c>
      <c r="AT6" s="35" t="s">
        <v>159</v>
      </c>
      <c r="AU6" s="35" t="s">
        <v>160</v>
      </c>
      <c r="AV6" s="35" t="s">
        <v>161</v>
      </c>
      <c r="AW6" s="35" t="s">
        <v>162</v>
      </c>
      <c r="AX6" s="35" t="s">
        <v>163</v>
      </c>
      <c r="AY6" s="35" t="s">
        <v>164</v>
      </c>
      <c r="AZ6" s="35" t="s">
        <v>165</v>
      </c>
      <c r="BA6" s="35" t="s">
        <v>166</v>
      </c>
      <c r="BB6" s="35" t="s">
        <v>167</v>
      </c>
      <c r="BC6" s="35" t="s">
        <v>168</v>
      </c>
      <c r="BD6" s="35" t="s">
        <v>169</v>
      </c>
      <c r="BE6" s="35" t="s">
        <v>170</v>
      </c>
      <c r="BF6" s="35" t="s">
        <v>171</v>
      </c>
      <c r="BG6" s="35" t="s">
        <v>172</v>
      </c>
      <c r="BH6" s="35" t="s">
        <v>173</v>
      </c>
      <c r="BI6" s="35" t="s">
        <v>174</v>
      </c>
      <c r="BJ6" s="35" t="s">
        <v>175</v>
      </c>
      <c r="BK6" s="35" t="s">
        <v>176</v>
      </c>
      <c r="BL6" s="35" t="s">
        <v>177</v>
      </c>
      <c r="BM6" s="35" t="s">
        <v>178</v>
      </c>
      <c r="BN6" s="35" t="s">
        <v>179</v>
      </c>
      <c r="BO6" s="35" t="s">
        <v>180</v>
      </c>
      <c r="BP6" s="35" t="s">
        <v>181</v>
      </c>
      <c r="BQ6" s="35" t="s">
        <v>182</v>
      </c>
      <c r="BR6" s="35" t="s">
        <v>183</v>
      </c>
      <c r="BS6" s="35" t="s">
        <v>184</v>
      </c>
      <c r="BT6" s="35" t="s">
        <v>185</v>
      </c>
      <c r="BU6" s="35" t="s">
        <v>186</v>
      </c>
      <c r="BV6" s="35" t="s">
        <v>187</v>
      </c>
      <c r="BW6" s="35" t="s">
        <v>188</v>
      </c>
      <c r="BX6" s="35" t="s">
        <v>189</v>
      </c>
      <c r="BY6" s="35" t="s">
        <v>190</v>
      </c>
      <c r="BZ6" s="35" t="s">
        <v>191</v>
      </c>
      <c r="CA6" s="35" t="s">
        <v>192</v>
      </c>
      <c r="CB6" s="35" t="s">
        <v>193</v>
      </c>
      <c r="CC6" s="35" t="s">
        <v>194</v>
      </c>
      <c r="CD6" s="35" t="s">
        <v>195</v>
      </c>
      <c r="CE6" s="35" t="s">
        <v>196</v>
      </c>
      <c r="CF6" s="35" t="s">
        <v>197</v>
      </c>
      <c r="CG6" s="35" t="s">
        <v>198</v>
      </c>
      <c r="CH6" s="35" t="s">
        <v>199</v>
      </c>
      <c r="CI6" s="35" t="s">
        <v>200</v>
      </c>
      <c r="CJ6" s="35" t="s">
        <v>201</v>
      </c>
    </row>
    <row r="7" spans="1:88" ht="51" x14ac:dyDescent="0.2">
      <c r="B7" s="80">
        <v>1</v>
      </c>
      <c r="C7" s="81" t="s">
        <v>274</v>
      </c>
      <c r="D7" s="69" t="s">
        <v>275</v>
      </c>
      <c r="E7" s="69" t="s">
        <v>68</v>
      </c>
      <c r="F7" s="69">
        <v>2</v>
      </c>
      <c r="G7" s="31"/>
      <c r="H7" s="99">
        <v>2.7064862960010281</v>
      </c>
      <c r="I7" s="99">
        <v>4.2349964480575073</v>
      </c>
      <c r="J7" s="99">
        <v>2.8976838375019636</v>
      </c>
      <c r="K7" s="99">
        <v>2.8816440119954967</v>
      </c>
      <c r="L7" s="99">
        <v>2.8666781815741498</v>
      </c>
      <c r="M7" s="99">
        <v>2.8500851400897478</v>
      </c>
      <c r="N7" s="99">
        <v>2.8345432986314947</v>
      </c>
      <c r="O7" s="99">
        <v>2.8199610564751514</v>
      </c>
      <c r="P7" s="99">
        <v>2.8060085764565366</v>
      </c>
      <c r="Q7" s="99">
        <v>2.7929860862302025</v>
      </c>
      <c r="R7" s="99">
        <v>2.7772050583378469</v>
      </c>
      <c r="S7" s="99">
        <v>2.7624655366878308</v>
      </c>
      <c r="T7" s="99">
        <v>2.7483472200768806</v>
      </c>
      <c r="U7" s="99">
        <v>2.7345362640870876</v>
      </c>
      <c r="V7" s="99">
        <v>2.7216722448832353</v>
      </c>
      <c r="W7" s="99">
        <v>2.7101506197794798</v>
      </c>
      <c r="X7" s="99">
        <v>2.6991381805647148</v>
      </c>
      <c r="Y7" s="99">
        <v>2.6887927443030457</v>
      </c>
      <c r="Z7" s="99">
        <v>2.6786169527306654</v>
      </c>
      <c r="AA7" s="99">
        <v>2.6691998314188936</v>
      </c>
      <c r="AB7" s="99">
        <v>2.66009481555268</v>
      </c>
      <c r="AC7" s="99">
        <v>2.6518766104386735</v>
      </c>
      <c r="AD7" s="99">
        <v>2.6443362979518823</v>
      </c>
      <c r="AE7" s="99">
        <v>2.6367143802137747</v>
      </c>
      <c r="AF7" s="99">
        <v>2.6295326609926617</v>
      </c>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c r="CC7" s="71"/>
      <c r="CD7" s="71"/>
      <c r="CE7" s="71"/>
      <c r="CF7" s="71"/>
      <c r="CG7" s="71"/>
      <c r="CH7" s="71"/>
      <c r="CI7" s="71"/>
      <c r="CJ7" s="72"/>
    </row>
    <row r="8" spans="1:88" ht="51" x14ac:dyDescent="0.2">
      <c r="B8" s="80">
        <f>B7+1</f>
        <v>2</v>
      </c>
      <c r="C8" s="83" t="s">
        <v>276</v>
      </c>
      <c r="D8" s="39" t="s">
        <v>277</v>
      </c>
      <c r="E8" s="39" t="s">
        <v>68</v>
      </c>
      <c r="F8" s="39">
        <v>2</v>
      </c>
      <c r="G8" s="31"/>
      <c r="H8" s="99">
        <v>0</v>
      </c>
      <c r="I8" s="99">
        <v>0</v>
      </c>
      <c r="J8" s="99">
        <v>0</v>
      </c>
      <c r="K8" s="99">
        <v>0</v>
      </c>
      <c r="L8" s="99">
        <v>0</v>
      </c>
      <c r="M8" s="99">
        <v>0</v>
      </c>
      <c r="N8" s="99">
        <v>0</v>
      </c>
      <c r="O8" s="99">
        <v>0</v>
      </c>
      <c r="P8" s="99">
        <v>0</v>
      </c>
      <c r="Q8" s="99">
        <v>0</v>
      </c>
      <c r="R8" s="99">
        <v>0</v>
      </c>
      <c r="S8" s="99">
        <v>0</v>
      </c>
      <c r="T8" s="99">
        <v>0</v>
      </c>
      <c r="U8" s="99">
        <v>0</v>
      </c>
      <c r="V8" s="99">
        <v>0</v>
      </c>
      <c r="W8" s="99">
        <v>0</v>
      </c>
      <c r="X8" s="99">
        <v>0</v>
      </c>
      <c r="Y8" s="99">
        <v>0</v>
      </c>
      <c r="Z8" s="99">
        <v>0</v>
      </c>
      <c r="AA8" s="99">
        <v>0</v>
      </c>
      <c r="AB8" s="99">
        <v>0</v>
      </c>
      <c r="AC8" s="99">
        <v>0</v>
      </c>
      <c r="AD8" s="99">
        <v>0</v>
      </c>
      <c r="AE8" s="99">
        <v>0</v>
      </c>
      <c r="AF8" s="99">
        <v>0</v>
      </c>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7"/>
    </row>
    <row r="9" spans="1:88" ht="51" x14ac:dyDescent="0.2">
      <c r="B9" s="80">
        <f t="shared" ref="B9:B11" si="0">B8+1</f>
        <v>3</v>
      </c>
      <c r="C9" s="83" t="s">
        <v>278</v>
      </c>
      <c r="D9" s="39" t="s">
        <v>279</v>
      </c>
      <c r="E9" s="39" t="s">
        <v>68</v>
      </c>
      <c r="F9" s="39">
        <v>2</v>
      </c>
      <c r="G9" s="31"/>
      <c r="H9" s="99">
        <v>3.5135999999999998</v>
      </c>
      <c r="I9" s="99">
        <v>4.24</v>
      </c>
      <c r="J9" s="99">
        <v>3.5135999999999998</v>
      </c>
      <c r="K9" s="99">
        <v>3.5135999999999998</v>
      </c>
      <c r="L9" s="99">
        <v>3.5135999999999998</v>
      </c>
      <c r="M9" s="99">
        <v>3.5135999999999998</v>
      </c>
      <c r="N9" s="99">
        <v>3.5135999999999998</v>
      </c>
      <c r="O9" s="99">
        <v>3.5135999999999998</v>
      </c>
      <c r="P9" s="99">
        <v>3.5135999999999998</v>
      </c>
      <c r="Q9" s="99">
        <v>3.5135999999999998</v>
      </c>
      <c r="R9" s="99">
        <v>3.5135999999999998</v>
      </c>
      <c r="S9" s="99">
        <v>3.5135999999999998</v>
      </c>
      <c r="T9" s="99">
        <v>3.5135999999999998</v>
      </c>
      <c r="U9" s="99">
        <v>3.5135999999999998</v>
      </c>
      <c r="V9" s="99">
        <v>3.5135999999999998</v>
      </c>
      <c r="W9" s="99">
        <v>3.5135999999999998</v>
      </c>
      <c r="X9" s="99">
        <v>3.5135999999999998</v>
      </c>
      <c r="Y9" s="99">
        <v>3.5135999999999998</v>
      </c>
      <c r="Z9" s="99">
        <v>3.5135999999999998</v>
      </c>
      <c r="AA9" s="99">
        <v>3.5135999999999998</v>
      </c>
      <c r="AB9" s="99">
        <v>3.5135999999999998</v>
      </c>
      <c r="AC9" s="99">
        <v>3.5135999999999998</v>
      </c>
      <c r="AD9" s="99">
        <v>3.5135999999999998</v>
      </c>
      <c r="AE9" s="99">
        <v>3.5135999999999998</v>
      </c>
      <c r="AF9" s="99">
        <v>3.5135999999999998</v>
      </c>
      <c r="AG9" s="71"/>
      <c r="AH9" s="71"/>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c r="CC9" s="71"/>
      <c r="CD9" s="71"/>
      <c r="CE9" s="71"/>
      <c r="CF9" s="71"/>
      <c r="CG9" s="71"/>
      <c r="CH9" s="71"/>
      <c r="CI9" s="71"/>
      <c r="CJ9" s="77"/>
    </row>
    <row r="10" spans="1:88" ht="51" x14ac:dyDescent="0.2">
      <c r="B10" s="80">
        <f t="shared" si="0"/>
        <v>4</v>
      </c>
      <c r="C10" s="83" t="s">
        <v>280</v>
      </c>
      <c r="D10" s="39" t="s">
        <v>281</v>
      </c>
      <c r="E10" s="39" t="s">
        <v>68</v>
      </c>
      <c r="F10" s="39">
        <v>2</v>
      </c>
      <c r="G10" s="31"/>
      <c r="H10" s="99">
        <v>0</v>
      </c>
      <c r="I10" s="99">
        <v>0</v>
      </c>
      <c r="J10" s="99">
        <v>0</v>
      </c>
      <c r="K10" s="99">
        <v>0</v>
      </c>
      <c r="L10" s="99">
        <v>0</v>
      </c>
      <c r="M10" s="99">
        <v>0</v>
      </c>
      <c r="N10" s="99">
        <v>0</v>
      </c>
      <c r="O10" s="99">
        <v>0</v>
      </c>
      <c r="P10" s="99">
        <v>0</v>
      </c>
      <c r="Q10" s="99">
        <v>0</v>
      </c>
      <c r="R10" s="99">
        <v>0</v>
      </c>
      <c r="S10" s="99">
        <v>0</v>
      </c>
      <c r="T10" s="99">
        <v>0</v>
      </c>
      <c r="U10" s="99">
        <v>0</v>
      </c>
      <c r="V10" s="99">
        <v>0</v>
      </c>
      <c r="W10" s="99">
        <v>0</v>
      </c>
      <c r="X10" s="99">
        <v>0</v>
      </c>
      <c r="Y10" s="99">
        <v>0</v>
      </c>
      <c r="Z10" s="99">
        <v>0</v>
      </c>
      <c r="AA10" s="99">
        <v>0</v>
      </c>
      <c r="AB10" s="99">
        <v>0</v>
      </c>
      <c r="AC10" s="99">
        <v>0</v>
      </c>
      <c r="AD10" s="99">
        <v>0</v>
      </c>
      <c r="AE10" s="99">
        <v>0</v>
      </c>
      <c r="AF10" s="99">
        <v>0</v>
      </c>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c r="BY10" s="71"/>
      <c r="BZ10" s="71"/>
      <c r="CA10" s="71"/>
      <c r="CB10" s="71"/>
      <c r="CC10" s="71"/>
      <c r="CD10" s="71"/>
      <c r="CE10" s="71"/>
      <c r="CF10" s="71"/>
      <c r="CG10" s="71"/>
      <c r="CH10" s="71"/>
      <c r="CI10" s="71"/>
      <c r="CJ10" s="77"/>
    </row>
    <row r="11" spans="1:88" ht="51" x14ac:dyDescent="0.2">
      <c r="B11" s="80">
        <f t="shared" si="0"/>
        <v>5</v>
      </c>
      <c r="C11" s="83" t="s">
        <v>282</v>
      </c>
      <c r="D11" s="39" t="s">
        <v>283</v>
      </c>
      <c r="E11" s="39" t="s">
        <v>68</v>
      </c>
      <c r="F11" s="39">
        <v>2</v>
      </c>
      <c r="G11" s="31"/>
      <c r="H11" s="99">
        <f>H9-H7-H10</f>
        <v>0.80711370399897175</v>
      </c>
      <c r="I11" s="99">
        <v>5.003551942492912E-3</v>
      </c>
      <c r="J11" s="99">
        <v>0.61591616249803627</v>
      </c>
      <c r="K11" s="99">
        <v>0.63195598800450314</v>
      </c>
      <c r="L11" s="99">
        <v>0.64692181842585006</v>
      </c>
      <c r="M11" s="99">
        <v>0.66351485991025205</v>
      </c>
      <c r="N11" s="99">
        <v>0.67905670136850516</v>
      </c>
      <c r="O11" s="99">
        <v>0.69363894352484845</v>
      </c>
      <c r="P11" s="99">
        <v>0.70759142354346327</v>
      </c>
      <c r="Q11" s="99">
        <v>0.72061391376979733</v>
      </c>
      <c r="R11" s="99">
        <v>0.73639494166215291</v>
      </c>
      <c r="S11" s="99">
        <v>0.75113446331216904</v>
      </c>
      <c r="T11" s="99">
        <v>0.76525277992311924</v>
      </c>
      <c r="U11" s="99">
        <v>0.77906373591291223</v>
      </c>
      <c r="V11" s="99">
        <v>0.7919277551167645</v>
      </c>
      <c r="W11" s="99">
        <v>0.80344938022052004</v>
      </c>
      <c r="X11" s="99">
        <v>0.81446181943528506</v>
      </c>
      <c r="Y11" s="99">
        <v>0.82480725569695412</v>
      </c>
      <c r="Z11" s="99">
        <v>0.83498304726933448</v>
      </c>
      <c r="AA11" s="99">
        <v>0.84440016858110623</v>
      </c>
      <c r="AB11" s="99">
        <v>0.85350518444731982</v>
      </c>
      <c r="AC11" s="99">
        <v>0.86172338956132633</v>
      </c>
      <c r="AD11" s="99">
        <v>0.86926370204811754</v>
      </c>
      <c r="AE11" s="99">
        <v>0.87688561978622515</v>
      </c>
      <c r="AF11" s="99">
        <v>0.88406733900733814</v>
      </c>
      <c r="AG11" s="77"/>
      <c r="AH11" s="77"/>
      <c r="AI11" s="77"/>
      <c r="AJ11" s="77"/>
      <c r="AK11" s="77"/>
      <c r="AL11" s="77"/>
      <c r="AM11" s="77"/>
      <c r="AN11" s="77"/>
      <c r="AO11" s="77"/>
      <c r="AP11" s="77"/>
      <c r="AQ11" s="77"/>
      <c r="AR11" s="77"/>
      <c r="AS11" s="77"/>
      <c r="AT11" s="77"/>
      <c r="AU11" s="77"/>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c r="CA11" s="77"/>
      <c r="CB11" s="77"/>
      <c r="CC11" s="77"/>
      <c r="CD11" s="77"/>
      <c r="CE11" s="77"/>
      <c r="CF11" s="77"/>
      <c r="CG11" s="77"/>
      <c r="CH11" s="77"/>
      <c r="CI11" s="77"/>
      <c r="CJ11" s="77"/>
    </row>
    <row r="12" spans="1:88" ht="13.9" customHeight="1" x14ac:dyDescent="0.2"/>
    <row r="13" spans="1:88" ht="13.9" customHeight="1" x14ac:dyDescent="0.2"/>
    <row r="14" spans="1:88" ht="13.9" customHeight="1" x14ac:dyDescent="0.2"/>
    <row r="15" spans="1:88" ht="13.9" customHeight="1" x14ac:dyDescent="0.25">
      <c r="B15" s="45" t="s">
        <v>81</v>
      </c>
    </row>
    <row r="16" spans="1:88" ht="13.9" customHeight="1" x14ac:dyDescent="0.2"/>
    <row r="17" spans="2:9" ht="13.9" customHeight="1" x14ac:dyDescent="0.2">
      <c r="B17" s="46"/>
      <c r="C17" s="7" t="s">
        <v>82</v>
      </c>
    </row>
    <row r="18" spans="2:9" ht="13.9" customHeight="1" x14ac:dyDescent="0.2"/>
    <row r="19" spans="2:9" ht="13.9" customHeight="1" x14ac:dyDescent="0.2">
      <c r="B19" s="47"/>
      <c r="C19" s="7" t="s">
        <v>83</v>
      </c>
    </row>
    <row r="20" spans="2:9" ht="13.9" customHeight="1" x14ac:dyDescent="0.2"/>
    <row r="21" spans="2:9" ht="13.9" customHeight="1" x14ac:dyDescent="0.2"/>
    <row r="22" spans="2:9" ht="13.9" customHeight="1" x14ac:dyDescent="0.2"/>
    <row r="23" spans="2:9" ht="13.9" customHeight="1" x14ac:dyDescent="0.25">
      <c r="B23" s="132" t="s">
        <v>284</v>
      </c>
      <c r="C23" s="133"/>
      <c r="D23" s="133"/>
      <c r="E23" s="133"/>
      <c r="F23" s="133"/>
      <c r="G23" s="133"/>
      <c r="H23" s="133"/>
      <c r="I23" s="134"/>
    </row>
    <row r="24" spans="2:9" ht="13.9" customHeight="1" x14ac:dyDescent="0.2"/>
    <row r="25" spans="2:9" s="14" customFormat="1" ht="13.5" x14ac:dyDescent="0.2">
      <c r="B25" s="78" t="s">
        <v>35</v>
      </c>
      <c r="C25" s="135" t="s">
        <v>86</v>
      </c>
      <c r="D25" s="135"/>
      <c r="E25" s="135"/>
      <c r="F25" s="135"/>
      <c r="G25" s="135"/>
      <c r="H25" s="135"/>
      <c r="I25" s="135"/>
    </row>
    <row r="26" spans="2:9" s="14" customFormat="1" ht="72.400000000000006" customHeight="1" x14ac:dyDescent="0.2">
      <c r="B26" s="55">
        <v>1</v>
      </c>
      <c r="C26" s="123" t="s">
        <v>285</v>
      </c>
      <c r="D26" s="124"/>
      <c r="E26" s="124"/>
      <c r="F26" s="124"/>
      <c r="G26" s="124"/>
      <c r="H26" s="124"/>
      <c r="I26" s="124"/>
    </row>
    <row r="27" spans="2:9" s="14" customFormat="1" ht="54" customHeight="1" x14ac:dyDescent="0.2">
      <c r="B27" s="55">
        <v>2</v>
      </c>
      <c r="C27" s="123" t="s">
        <v>286</v>
      </c>
      <c r="D27" s="124"/>
      <c r="E27" s="124"/>
      <c r="F27" s="124"/>
      <c r="G27" s="124"/>
      <c r="H27" s="124"/>
      <c r="I27" s="124"/>
    </row>
    <row r="28" spans="2:9" s="14" customFormat="1" ht="54" customHeight="1" x14ac:dyDescent="0.2">
      <c r="B28" s="55">
        <v>3</v>
      </c>
      <c r="C28" s="123" t="s">
        <v>287</v>
      </c>
      <c r="D28" s="124"/>
      <c r="E28" s="124"/>
      <c r="F28" s="124"/>
      <c r="G28" s="124"/>
      <c r="H28" s="124"/>
      <c r="I28" s="124"/>
    </row>
    <row r="29" spans="2:9" s="14" customFormat="1" ht="54" customHeight="1" x14ac:dyDescent="0.2">
      <c r="B29" s="55">
        <v>4</v>
      </c>
      <c r="C29" s="123" t="s">
        <v>288</v>
      </c>
      <c r="D29" s="124"/>
      <c r="E29" s="124"/>
      <c r="F29" s="124"/>
      <c r="G29" s="124"/>
      <c r="H29" s="124"/>
      <c r="I29" s="124"/>
    </row>
    <row r="30" spans="2:9" s="14" customFormat="1" ht="54" customHeight="1" x14ac:dyDescent="0.2">
      <c r="B30" s="55">
        <v>5</v>
      </c>
      <c r="C30" s="123" t="s">
        <v>289</v>
      </c>
      <c r="D30" s="124"/>
      <c r="E30" s="124"/>
      <c r="F30" s="124"/>
      <c r="G30" s="124"/>
      <c r="H30" s="124"/>
      <c r="I30" s="124"/>
    </row>
    <row r="31" spans="2:9" ht="54" customHeight="1" x14ac:dyDescent="0.2"/>
    <row r="32" spans="2:9" ht="54" customHeight="1" x14ac:dyDescent="0.2"/>
    <row r="33" ht="54" customHeight="1" x14ac:dyDescent="0.2"/>
    <row r="34" ht="54" customHeight="1" x14ac:dyDescent="0.2"/>
    <row r="35" ht="54" customHeight="1" x14ac:dyDescent="0.2"/>
    <row r="36" ht="54" customHeight="1" x14ac:dyDescent="0.2"/>
    <row r="37" ht="54" customHeight="1" x14ac:dyDescent="0.2"/>
    <row r="38" ht="54" customHeight="1" x14ac:dyDescent="0.2"/>
    <row r="39" ht="54" customHeight="1" x14ac:dyDescent="0.2"/>
    <row r="40" ht="54" customHeight="1" x14ac:dyDescent="0.2"/>
    <row r="41" ht="54" customHeight="1" x14ac:dyDescent="0.2"/>
    <row r="42" ht="54" customHeight="1" x14ac:dyDescent="0.2"/>
    <row r="43" ht="54" customHeight="1" x14ac:dyDescent="0.2"/>
    <row r="44" ht="54" customHeight="1" x14ac:dyDescent="0.2"/>
    <row r="45" ht="54" customHeight="1" x14ac:dyDescent="0.2"/>
    <row r="46" ht="54" customHeight="1" x14ac:dyDescent="0.2"/>
    <row r="47" ht="54" customHeight="1" x14ac:dyDescent="0.2"/>
    <row r="48" x14ac:dyDescent="0.2"/>
    <row r="49" x14ac:dyDescent="0.2"/>
    <row r="50" x14ac:dyDescent="0.2"/>
    <row r="51" x14ac:dyDescent="0.2"/>
    <row r="52" x14ac:dyDescent="0.2"/>
    <row r="53" x14ac:dyDescent="0.2"/>
  </sheetData>
  <sheetProtection algorithmName="SHA-512" hashValue="DCUhNLKI1cTKmLTHhfWICkpJDsqy3/dsvd2LHRxtSP8qgKgbnWprvqYF8snFPSV8zZ+VCWkd+ZVW0glkLBYtpw==" saltValue="yY3+ht0fDtDWdhU9sOS1NA==" spinCount="100000" sheet="1" objects="1" scenarios="1"/>
  <mergeCells count="13">
    <mergeCell ref="C29:I29"/>
    <mergeCell ref="C30:I30"/>
    <mergeCell ref="H5:AF5"/>
    <mergeCell ref="B3:C3"/>
    <mergeCell ref="D3:F3"/>
    <mergeCell ref="D4:F4"/>
    <mergeCell ref="C25:I25"/>
    <mergeCell ref="C26:I26"/>
    <mergeCell ref="AG5:CJ5"/>
    <mergeCell ref="B1:F1"/>
    <mergeCell ref="B23:I23"/>
    <mergeCell ref="C27:I27"/>
    <mergeCell ref="C28:I28"/>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E45"/>
  <sheetViews>
    <sheetView showGridLines="0" zoomScaleNormal="100" workbookViewId="0">
      <selection activeCell="L21" sqref="L21"/>
    </sheetView>
  </sheetViews>
  <sheetFormatPr defaultColWidth="0" defaultRowHeight="14.25" zeroHeight="1" x14ac:dyDescent="0.2"/>
  <cols>
    <col min="1" max="1" width="2.625" style="7" customWidth="1"/>
    <col min="2" max="2" width="4.125" style="7" customWidth="1"/>
    <col min="3" max="3" width="70.625" style="7" customWidth="1"/>
    <col min="4" max="4" width="16.625" style="7" customWidth="1"/>
    <col min="5" max="5" width="14.625" style="7" customWidth="1"/>
    <col min="6" max="6" width="5.625" style="7" customWidth="1"/>
    <col min="7" max="7" width="2.625" style="7" customWidth="1"/>
    <col min="8" max="109" width="8.75" style="7" customWidth="1"/>
    <col min="110" max="16384" width="8.75" style="7" hidden="1"/>
  </cols>
  <sheetData>
    <row r="1" spans="1:88" ht="24" x14ac:dyDescent="0.2">
      <c r="B1" s="8" t="s">
        <v>290</v>
      </c>
      <c r="C1" s="8"/>
      <c r="D1" s="28"/>
      <c r="E1" s="29"/>
      <c r="F1" s="28"/>
      <c r="G1" s="30"/>
    </row>
    <row r="2" spans="1:88" ht="15" thickBot="1" x14ac:dyDescent="0.25">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row>
    <row r="3" spans="1:88" ht="17.25" thickBot="1" x14ac:dyDescent="0.25">
      <c r="A3" s="30"/>
      <c r="B3" s="128" t="s">
        <v>3</v>
      </c>
      <c r="C3" s="129"/>
      <c r="D3" s="138" t="str">
        <f>'Cover sheet'!C5</f>
        <v>Hafren Dyfrdwy</v>
      </c>
      <c r="E3" s="139"/>
      <c r="F3" s="140"/>
      <c r="G3" s="31"/>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row>
    <row r="4" spans="1:88" ht="17.25" thickBot="1" x14ac:dyDescent="0.25">
      <c r="A4" s="30"/>
      <c r="B4" s="128" t="s">
        <v>6</v>
      </c>
      <c r="C4" s="129"/>
      <c r="D4" s="138" t="str">
        <f>'Cover sheet'!C6</f>
        <v>Saltney</v>
      </c>
      <c r="E4" s="139"/>
      <c r="F4" s="140"/>
      <c r="G4" s="31"/>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row>
    <row r="5" spans="1:88" ht="16.5" thickBot="1" x14ac:dyDescent="0.35">
      <c r="A5" s="30"/>
      <c r="B5" s="30"/>
      <c r="C5" s="33"/>
      <c r="D5" s="33"/>
      <c r="E5" s="30"/>
      <c r="F5" s="30"/>
      <c r="G5" s="31"/>
      <c r="H5" s="142" t="s">
        <v>118</v>
      </c>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31" t="s">
        <v>119</v>
      </c>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c r="BM5" s="131"/>
      <c r="BN5" s="131"/>
      <c r="BO5" s="131"/>
      <c r="BP5" s="131"/>
      <c r="BQ5" s="131"/>
      <c r="BR5" s="131"/>
      <c r="BS5" s="131"/>
      <c r="BT5" s="131"/>
      <c r="BU5" s="131"/>
      <c r="BV5" s="131"/>
      <c r="BW5" s="131"/>
      <c r="BX5" s="131"/>
      <c r="BY5" s="131"/>
      <c r="BZ5" s="131"/>
      <c r="CA5" s="131"/>
      <c r="CB5" s="131"/>
      <c r="CC5" s="131"/>
      <c r="CD5" s="131"/>
      <c r="CE5" s="131"/>
      <c r="CF5" s="131"/>
      <c r="CG5" s="131"/>
      <c r="CH5" s="131"/>
      <c r="CI5" s="131"/>
      <c r="CJ5" s="131"/>
    </row>
    <row r="6" spans="1:88" ht="15" thickBot="1" x14ac:dyDescent="0.25">
      <c r="B6" s="79" t="s">
        <v>35</v>
      </c>
      <c r="C6" s="34" t="s">
        <v>120</v>
      </c>
      <c r="D6" s="35" t="s">
        <v>37</v>
      </c>
      <c r="E6" s="35" t="s">
        <v>38</v>
      </c>
      <c r="F6" s="37" t="s">
        <v>39</v>
      </c>
      <c r="G6" s="31"/>
      <c r="H6" s="35" t="s">
        <v>121</v>
      </c>
      <c r="I6" s="35" t="s">
        <v>122</v>
      </c>
      <c r="J6" s="35" t="s">
        <v>123</v>
      </c>
      <c r="K6" s="35" t="s">
        <v>124</v>
      </c>
      <c r="L6" s="35" t="s">
        <v>125</v>
      </c>
      <c r="M6" s="35" t="s">
        <v>126</v>
      </c>
      <c r="N6" s="35" t="s">
        <v>127</v>
      </c>
      <c r="O6" s="35" t="s">
        <v>128</v>
      </c>
      <c r="P6" s="35" t="s">
        <v>129</v>
      </c>
      <c r="Q6" s="35" t="s">
        <v>130</v>
      </c>
      <c r="R6" s="35" t="s">
        <v>131</v>
      </c>
      <c r="S6" s="35" t="s">
        <v>132</v>
      </c>
      <c r="T6" s="35" t="s">
        <v>133</v>
      </c>
      <c r="U6" s="35" t="s">
        <v>134</v>
      </c>
      <c r="V6" s="35" t="s">
        <v>135</v>
      </c>
      <c r="W6" s="35" t="s">
        <v>136</v>
      </c>
      <c r="X6" s="35" t="s">
        <v>137</v>
      </c>
      <c r="Y6" s="35" t="s">
        <v>138</v>
      </c>
      <c r="Z6" s="35" t="s">
        <v>139</v>
      </c>
      <c r="AA6" s="35" t="s">
        <v>140</v>
      </c>
      <c r="AB6" s="35" t="s">
        <v>141</v>
      </c>
      <c r="AC6" s="35" t="s">
        <v>142</v>
      </c>
      <c r="AD6" s="35" t="s">
        <v>143</v>
      </c>
      <c r="AE6" s="35" t="s">
        <v>144</v>
      </c>
      <c r="AF6" s="35" t="s">
        <v>145</v>
      </c>
      <c r="AG6" s="35" t="s">
        <v>146</v>
      </c>
      <c r="AH6" s="35" t="s">
        <v>147</v>
      </c>
      <c r="AI6" s="35" t="s">
        <v>148</v>
      </c>
      <c r="AJ6" s="35" t="s">
        <v>149</v>
      </c>
      <c r="AK6" s="35" t="s">
        <v>150</v>
      </c>
      <c r="AL6" s="35" t="s">
        <v>151</v>
      </c>
      <c r="AM6" s="35" t="s">
        <v>152</v>
      </c>
      <c r="AN6" s="35" t="s">
        <v>153</v>
      </c>
      <c r="AO6" s="35" t="s">
        <v>154</v>
      </c>
      <c r="AP6" s="35" t="s">
        <v>155</v>
      </c>
      <c r="AQ6" s="35" t="s">
        <v>156</v>
      </c>
      <c r="AR6" s="35" t="s">
        <v>157</v>
      </c>
      <c r="AS6" s="35" t="s">
        <v>158</v>
      </c>
      <c r="AT6" s="35" t="s">
        <v>159</v>
      </c>
      <c r="AU6" s="35" t="s">
        <v>160</v>
      </c>
      <c r="AV6" s="35" t="s">
        <v>161</v>
      </c>
      <c r="AW6" s="35" t="s">
        <v>162</v>
      </c>
      <c r="AX6" s="35" t="s">
        <v>163</v>
      </c>
      <c r="AY6" s="35" t="s">
        <v>164</v>
      </c>
      <c r="AZ6" s="35" t="s">
        <v>165</v>
      </c>
      <c r="BA6" s="35" t="s">
        <v>166</v>
      </c>
      <c r="BB6" s="35" t="s">
        <v>167</v>
      </c>
      <c r="BC6" s="35" t="s">
        <v>168</v>
      </c>
      <c r="BD6" s="35" t="s">
        <v>169</v>
      </c>
      <c r="BE6" s="35" t="s">
        <v>170</v>
      </c>
      <c r="BF6" s="35" t="s">
        <v>171</v>
      </c>
      <c r="BG6" s="35" t="s">
        <v>172</v>
      </c>
      <c r="BH6" s="35" t="s">
        <v>173</v>
      </c>
      <c r="BI6" s="35" t="s">
        <v>174</v>
      </c>
      <c r="BJ6" s="35" t="s">
        <v>175</v>
      </c>
      <c r="BK6" s="35" t="s">
        <v>176</v>
      </c>
      <c r="BL6" s="35" t="s">
        <v>177</v>
      </c>
      <c r="BM6" s="35" t="s">
        <v>178</v>
      </c>
      <c r="BN6" s="35" t="s">
        <v>179</v>
      </c>
      <c r="BO6" s="35" t="s">
        <v>180</v>
      </c>
      <c r="BP6" s="35" t="s">
        <v>181</v>
      </c>
      <c r="BQ6" s="35" t="s">
        <v>182</v>
      </c>
      <c r="BR6" s="35" t="s">
        <v>183</v>
      </c>
      <c r="BS6" s="35" t="s">
        <v>184</v>
      </c>
      <c r="BT6" s="35" t="s">
        <v>185</v>
      </c>
      <c r="BU6" s="35" t="s">
        <v>186</v>
      </c>
      <c r="BV6" s="35" t="s">
        <v>187</v>
      </c>
      <c r="BW6" s="35" t="s">
        <v>188</v>
      </c>
      <c r="BX6" s="35" t="s">
        <v>189</v>
      </c>
      <c r="BY6" s="35" t="s">
        <v>190</v>
      </c>
      <c r="BZ6" s="35" t="s">
        <v>191</v>
      </c>
      <c r="CA6" s="35" t="s">
        <v>192</v>
      </c>
      <c r="CB6" s="35" t="s">
        <v>193</v>
      </c>
      <c r="CC6" s="35" t="s">
        <v>194</v>
      </c>
      <c r="CD6" s="35" t="s">
        <v>195</v>
      </c>
      <c r="CE6" s="35" t="s">
        <v>196</v>
      </c>
      <c r="CF6" s="35" t="s">
        <v>197</v>
      </c>
      <c r="CG6" s="35" t="s">
        <v>198</v>
      </c>
      <c r="CH6" s="35" t="s">
        <v>199</v>
      </c>
      <c r="CI6" s="35" t="s">
        <v>200</v>
      </c>
      <c r="CJ6" s="35" t="s">
        <v>201</v>
      </c>
    </row>
    <row r="7" spans="1:88" ht="51.75" customHeight="1" x14ac:dyDescent="0.2">
      <c r="B7" s="80">
        <v>1</v>
      </c>
      <c r="C7" s="81" t="s">
        <v>291</v>
      </c>
      <c r="D7" s="69" t="s">
        <v>292</v>
      </c>
      <c r="E7" s="69" t="s">
        <v>68</v>
      </c>
      <c r="F7" s="69">
        <v>2</v>
      </c>
      <c r="G7" s="31"/>
      <c r="H7" s="99">
        <v>0</v>
      </c>
      <c r="I7" s="99">
        <v>0</v>
      </c>
      <c r="J7" s="99">
        <v>0</v>
      </c>
      <c r="K7" s="99">
        <v>0</v>
      </c>
      <c r="L7" s="99">
        <v>0</v>
      </c>
      <c r="M7" s="99">
        <v>0</v>
      </c>
      <c r="N7" s="99">
        <v>0</v>
      </c>
      <c r="O7" s="99">
        <v>0</v>
      </c>
      <c r="P7" s="99">
        <v>0</v>
      </c>
      <c r="Q7" s="99">
        <v>0</v>
      </c>
      <c r="R7" s="99">
        <v>0</v>
      </c>
      <c r="S7" s="99">
        <v>0</v>
      </c>
      <c r="T7" s="99">
        <v>0</v>
      </c>
      <c r="U7" s="99">
        <v>0</v>
      </c>
      <c r="V7" s="99">
        <v>0</v>
      </c>
      <c r="W7" s="99">
        <v>0</v>
      </c>
      <c r="X7" s="99">
        <v>0</v>
      </c>
      <c r="Y7" s="99">
        <v>0</v>
      </c>
      <c r="Z7" s="99">
        <v>0</v>
      </c>
      <c r="AA7" s="99">
        <v>0</v>
      </c>
      <c r="AB7" s="99">
        <v>0</v>
      </c>
      <c r="AC7" s="99">
        <v>0</v>
      </c>
      <c r="AD7" s="99">
        <v>0</v>
      </c>
      <c r="AE7" s="99">
        <v>0</v>
      </c>
      <c r="AF7" s="99">
        <v>0</v>
      </c>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c r="CC7" s="71"/>
      <c r="CD7" s="71"/>
      <c r="CE7" s="71"/>
      <c r="CF7" s="71"/>
      <c r="CG7" s="71"/>
      <c r="CH7" s="71"/>
      <c r="CI7" s="71"/>
      <c r="CJ7" s="72"/>
    </row>
    <row r="8" spans="1:88" ht="57.4" customHeight="1" x14ac:dyDescent="0.2">
      <c r="B8" s="80">
        <v>2</v>
      </c>
      <c r="C8" s="83" t="s">
        <v>210</v>
      </c>
      <c r="D8" s="39" t="s">
        <v>293</v>
      </c>
      <c r="E8" s="39" t="s">
        <v>68</v>
      </c>
      <c r="F8" s="39">
        <v>2</v>
      </c>
      <c r="G8" s="31"/>
      <c r="H8" s="99">
        <v>0</v>
      </c>
      <c r="I8" s="99">
        <v>0</v>
      </c>
      <c r="J8" s="99">
        <v>0</v>
      </c>
      <c r="K8" s="99">
        <v>0</v>
      </c>
      <c r="L8" s="99">
        <v>0</v>
      </c>
      <c r="M8" s="99">
        <v>0</v>
      </c>
      <c r="N8" s="99">
        <v>0</v>
      </c>
      <c r="O8" s="99">
        <v>0</v>
      </c>
      <c r="P8" s="99">
        <v>0</v>
      </c>
      <c r="Q8" s="99">
        <v>0</v>
      </c>
      <c r="R8" s="99">
        <v>0</v>
      </c>
      <c r="S8" s="99">
        <v>0</v>
      </c>
      <c r="T8" s="99">
        <v>0</v>
      </c>
      <c r="U8" s="99">
        <v>0</v>
      </c>
      <c r="V8" s="99">
        <v>0</v>
      </c>
      <c r="W8" s="99">
        <v>0</v>
      </c>
      <c r="X8" s="99">
        <v>0</v>
      </c>
      <c r="Y8" s="99">
        <v>0</v>
      </c>
      <c r="Z8" s="99">
        <v>0</v>
      </c>
      <c r="AA8" s="99">
        <v>0</v>
      </c>
      <c r="AB8" s="99">
        <v>0</v>
      </c>
      <c r="AC8" s="99">
        <v>0</v>
      </c>
      <c r="AD8" s="99">
        <v>0</v>
      </c>
      <c r="AE8" s="99">
        <v>0</v>
      </c>
      <c r="AF8" s="99">
        <v>0</v>
      </c>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7"/>
    </row>
    <row r="9" spans="1:88" ht="59.65" customHeight="1" x14ac:dyDescent="0.2">
      <c r="B9" s="80">
        <v>3</v>
      </c>
      <c r="C9" s="83" t="s">
        <v>212</v>
      </c>
      <c r="D9" s="39" t="s">
        <v>294</v>
      </c>
      <c r="E9" s="39" t="s">
        <v>68</v>
      </c>
      <c r="F9" s="39">
        <v>2</v>
      </c>
      <c r="G9" s="31"/>
      <c r="H9" s="99">
        <v>0</v>
      </c>
      <c r="I9" s="99">
        <v>0</v>
      </c>
      <c r="J9" s="99">
        <v>0</v>
      </c>
      <c r="K9" s="99">
        <v>0</v>
      </c>
      <c r="L9" s="99">
        <v>0</v>
      </c>
      <c r="M9" s="99">
        <v>0</v>
      </c>
      <c r="N9" s="99">
        <v>0</v>
      </c>
      <c r="O9" s="99">
        <v>0</v>
      </c>
      <c r="P9" s="99">
        <v>0</v>
      </c>
      <c r="Q9" s="99">
        <v>0</v>
      </c>
      <c r="R9" s="99">
        <v>0</v>
      </c>
      <c r="S9" s="99">
        <v>0</v>
      </c>
      <c r="T9" s="99">
        <v>0</v>
      </c>
      <c r="U9" s="99">
        <v>0</v>
      </c>
      <c r="V9" s="99">
        <v>0</v>
      </c>
      <c r="W9" s="99">
        <v>0</v>
      </c>
      <c r="X9" s="99">
        <v>0</v>
      </c>
      <c r="Y9" s="99">
        <v>0</v>
      </c>
      <c r="Z9" s="99">
        <v>0</v>
      </c>
      <c r="AA9" s="99">
        <v>0</v>
      </c>
      <c r="AB9" s="99">
        <v>0</v>
      </c>
      <c r="AC9" s="99">
        <v>0</v>
      </c>
      <c r="AD9" s="99">
        <v>0</v>
      </c>
      <c r="AE9" s="99">
        <v>0</v>
      </c>
      <c r="AF9" s="99">
        <v>0</v>
      </c>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row>
    <row r="10" spans="1:88" x14ac:dyDescent="0.2"/>
    <row r="11" spans="1:88" x14ac:dyDescent="0.2"/>
    <row r="12" spans="1:88" x14ac:dyDescent="0.2"/>
    <row r="13" spans="1:88" ht="15" x14ac:dyDescent="0.25">
      <c r="B13" s="45" t="s">
        <v>81</v>
      </c>
    </row>
    <row r="14" spans="1:88" x14ac:dyDescent="0.2"/>
    <row r="15" spans="1:88" x14ac:dyDescent="0.2">
      <c r="B15" s="46"/>
      <c r="C15" s="7" t="s">
        <v>82</v>
      </c>
    </row>
    <row r="16" spans="1:88" x14ac:dyDescent="0.2"/>
    <row r="17" spans="2:9" x14ac:dyDescent="0.2">
      <c r="B17" s="47"/>
      <c r="C17" s="7" t="s">
        <v>83</v>
      </c>
    </row>
    <row r="18" spans="2:9" x14ac:dyDescent="0.2"/>
    <row r="19" spans="2:9" x14ac:dyDescent="0.2"/>
    <row r="20" spans="2:9" x14ac:dyDescent="0.2"/>
    <row r="21" spans="2:9" ht="15" x14ac:dyDescent="0.25">
      <c r="B21" s="132" t="s">
        <v>295</v>
      </c>
      <c r="C21" s="133"/>
      <c r="D21" s="133"/>
      <c r="E21" s="133"/>
      <c r="F21" s="133"/>
      <c r="G21" s="133"/>
      <c r="H21" s="133"/>
      <c r="I21" s="134"/>
    </row>
    <row r="22" spans="2:9" x14ac:dyDescent="0.2"/>
    <row r="23" spans="2:9" s="14" customFormat="1" ht="13.5" x14ac:dyDescent="0.2">
      <c r="B23" s="78" t="s">
        <v>35</v>
      </c>
      <c r="C23" s="135" t="s">
        <v>86</v>
      </c>
      <c r="D23" s="135"/>
      <c r="E23" s="135"/>
      <c r="F23" s="135"/>
      <c r="G23" s="135"/>
      <c r="H23" s="135"/>
      <c r="I23" s="135"/>
    </row>
    <row r="24" spans="2:9" s="14" customFormat="1" ht="75.400000000000006" customHeight="1" x14ac:dyDescent="0.2">
      <c r="B24" s="55">
        <v>1</v>
      </c>
      <c r="C24" s="123" t="s">
        <v>296</v>
      </c>
      <c r="D24" s="124"/>
      <c r="E24" s="124"/>
      <c r="F24" s="124"/>
      <c r="G24" s="124"/>
      <c r="H24" s="124"/>
      <c r="I24" s="124"/>
    </row>
    <row r="25" spans="2:9" s="14" customFormat="1" ht="118.5" customHeight="1" x14ac:dyDescent="0.2">
      <c r="B25" s="55">
        <v>2</v>
      </c>
      <c r="C25" s="123" t="s">
        <v>297</v>
      </c>
      <c r="D25" s="124"/>
      <c r="E25" s="124"/>
      <c r="F25" s="124"/>
      <c r="G25" s="124"/>
      <c r="H25" s="124"/>
      <c r="I25" s="124"/>
    </row>
    <row r="26" spans="2:9" s="14" customFormat="1" ht="85.5" customHeight="1" x14ac:dyDescent="0.2">
      <c r="B26" s="55">
        <v>3</v>
      </c>
      <c r="C26" s="123" t="s">
        <v>298</v>
      </c>
      <c r="D26" s="124"/>
      <c r="E26" s="124"/>
      <c r="F26" s="124"/>
      <c r="G26" s="124"/>
      <c r="H26" s="124"/>
      <c r="I26" s="124"/>
    </row>
    <row r="27" spans="2:9" x14ac:dyDescent="0.2"/>
    <row r="28" spans="2:9" x14ac:dyDescent="0.2"/>
    <row r="29" spans="2:9" x14ac:dyDescent="0.2"/>
    <row r="30" spans="2:9" x14ac:dyDescent="0.2"/>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sheetData>
  <sheetProtection algorithmName="SHA-512" hashValue="xBNBwCxGiP8VXP9cTKFSNFzf2qiVwnBUOtTm69ZZ/hego42Pp/Q22ZavGOFig6U2VcsXnj7pzgHXHWARrXOhVA==" saltValue="uSWdj3Oyjb4TF6UlHAk9aQ==" spinCount="100000" sheet="1" objects="1" scenarios="1"/>
  <mergeCells count="11">
    <mergeCell ref="C26:I26"/>
    <mergeCell ref="B3:C3"/>
    <mergeCell ref="B4:C4"/>
    <mergeCell ref="D3:F3"/>
    <mergeCell ref="D4:F4"/>
    <mergeCell ref="H5:AF5"/>
    <mergeCell ref="AG5:CJ5"/>
    <mergeCell ref="B21:I21"/>
    <mergeCell ref="C23:I23"/>
    <mergeCell ref="C24:I24"/>
    <mergeCell ref="C25:I25"/>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67"/>
  <sheetViews>
    <sheetView showGridLines="0" zoomScaleNormal="100" workbookViewId="0">
      <pane xSplit="6" ySplit="6" topLeftCell="G7" activePane="bottomRight" state="frozen"/>
      <selection pane="topRight" activeCell="E12" sqref="E12"/>
      <selection pane="bottomLeft" activeCell="E12" sqref="E12"/>
      <selection pane="bottomRight" activeCell="H17" sqref="H17:I17"/>
    </sheetView>
  </sheetViews>
  <sheetFormatPr defaultColWidth="0" defaultRowHeight="14.25" zeroHeight="1" x14ac:dyDescent="0.2"/>
  <cols>
    <col min="1" max="1" width="1.75" style="7" customWidth="1"/>
    <col min="2" max="2" width="4.125" style="7" customWidth="1"/>
    <col min="3" max="3" width="70.625" style="7" customWidth="1"/>
    <col min="4" max="4" width="16.625" style="7" customWidth="1"/>
    <col min="5" max="5" width="14.625" style="7" customWidth="1"/>
    <col min="6" max="6" width="5.625" style="7" customWidth="1"/>
    <col min="7" max="7" width="3.25" style="7" customWidth="1"/>
    <col min="8" max="109" width="8.75" style="7" customWidth="1"/>
    <col min="110" max="110" width="0" style="7" hidden="1" customWidth="1"/>
    <col min="111" max="16384" width="8.75" style="7" hidden="1"/>
  </cols>
  <sheetData>
    <row r="1" spans="2:88" ht="22.5" customHeight="1" x14ac:dyDescent="0.2">
      <c r="B1" s="146" t="s">
        <v>299</v>
      </c>
      <c r="C1" s="146"/>
      <c r="D1" s="146"/>
      <c r="E1" s="146"/>
      <c r="F1" s="146"/>
      <c r="G1" s="30"/>
    </row>
    <row r="2" spans="2:88" ht="15" thickBot="1" x14ac:dyDescent="0.25">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row>
    <row r="3" spans="2:88" ht="17.25" thickBot="1" x14ac:dyDescent="0.25">
      <c r="B3" s="128" t="s">
        <v>3</v>
      </c>
      <c r="C3" s="129"/>
      <c r="D3" s="138" t="str">
        <f>'Cover sheet'!C5</f>
        <v>Hafren Dyfrdwy</v>
      </c>
      <c r="E3" s="139"/>
      <c r="F3" s="140"/>
      <c r="G3" s="31"/>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row>
    <row r="4" spans="2:88" ht="17.25" thickBot="1" x14ac:dyDescent="0.25">
      <c r="B4" s="128" t="s">
        <v>6</v>
      </c>
      <c r="C4" s="129"/>
      <c r="D4" s="138" t="str">
        <f>'Cover sheet'!C6</f>
        <v>Saltney</v>
      </c>
      <c r="E4" s="139"/>
      <c r="F4" s="140"/>
      <c r="G4" s="31"/>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row>
    <row r="5" spans="2:88" ht="16.5" thickBot="1" x14ac:dyDescent="0.35">
      <c r="C5" s="33"/>
      <c r="D5" s="33"/>
      <c r="E5" s="30"/>
      <c r="F5" s="30"/>
      <c r="G5" s="31"/>
      <c r="H5" s="142" t="s">
        <v>118</v>
      </c>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31" t="s">
        <v>119</v>
      </c>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c r="BM5" s="131"/>
      <c r="BN5" s="131"/>
      <c r="BO5" s="131"/>
      <c r="BP5" s="131"/>
      <c r="BQ5" s="131"/>
      <c r="BR5" s="131"/>
      <c r="BS5" s="131"/>
      <c r="BT5" s="131"/>
      <c r="BU5" s="131"/>
      <c r="BV5" s="131"/>
      <c r="BW5" s="131"/>
      <c r="BX5" s="131"/>
      <c r="BY5" s="131"/>
      <c r="BZ5" s="131"/>
      <c r="CA5" s="131"/>
      <c r="CB5" s="131"/>
      <c r="CC5" s="131"/>
      <c r="CD5" s="131"/>
      <c r="CE5" s="131"/>
      <c r="CF5" s="131"/>
      <c r="CG5" s="131"/>
      <c r="CH5" s="131"/>
      <c r="CI5" s="131"/>
      <c r="CJ5" s="131"/>
    </row>
    <row r="6" spans="2:88" ht="15" thickBot="1" x14ac:dyDescent="0.25">
      <c r="B6" s="79" t="s">
        <v>35</v>
      </c>
      <c r="C6" s="34" t="s">
        <v>120</v>
      </c>
      <c r="D6" s="35" t="s">
        <v>37</v>
      </c>
      <c r="E6" s="35" t="s">
        <v>38</v>
      </c>
      <c r="F6" s="37" t="s">
        <v>39</v>
      </c>
      <c r="G6" s="31"/>
      <c r="H6" s="35" t="s">
        <v>121</v>
      </c>
      <c r="I6" s="35" t="s">
        <v>122</v>
      </c>
      <c r="J6" s="35" t="s">
        <v>123</v>
      </c>
      <c r="K6" s="35" t="s">
        <v>124</v>
      </c>
      <c r="L6" s="35" t="s">
        <v>125</v>
      </c>
      <c r="M6" s="35" t="s">
        <v>126</v>
      </c>
      <c r="N6" s="35" t="s">
        <v>127</v>
      </c>
      <c r="O6" s="35" t="s">
        <v>128</v>
      </c>
      <c r="P6" s="35" t="s">
        <v>129</v>
      </c>
      <c r="Q6" s="35" t="s">
        <v>130</v>
      </c>
      <c r="R6" s="35" t="s">
        <v>131</v>
      </c>
      <c r="S6" s="35" t="s">
        <v>132</v>
      </c>
      <c r="T6" s="35" t="s">
        <v>133</v>
      </c>
      <c r="U6" s="35" t="s">
        <v>134</v>
      </c>
      <c r="V6" s="35" t="s">
        <v>135</v>
      </c>
      <c r="W6" s="35" t="s">
        <v>136</v>
      </c>
      <c r="X6" s="35" t="s">
        <v>137</v>
      </c>
      <c r="Y6" s="35" t="s">
        <v>138</v>
      </c>
      <c r="Z6" s="35" t="s">
        <v>139</v>
      </c>
      <c r="AA6" s="35" t="s">
        <v>140</v>
      </c>
      <c r="AB6" s="35" t="s">
        <v>141</v>
      </c>
      <c r="AC6" s="35" t="s">
        <v>142</v>
      </c>
      <c r="AD6" s="35" t="s">
        <v>143</v>
      </c>
      <c r="AE6" s="35" t="s">
        <v>144</v>
      </c>
      <c r="AF6" s="35" t="s">
        <v>145</v>
      </c>
      <c r="AG6" s="35" t="s">
        <v>146</v>
      </c>
      <c r="AH6" s="35" t="s">
        <v>147</v>
      </c>
      <c r="AI6" s="35" t="s">
        <v>148</v>
      </c>
      <c r="AJ6" s="35" t="s">
        <v>149</v>
      </c>
      <c r="AK6" s="35" t="s">
        <v>150</v>
      </c>
      <c r="AL6" s="35" t="s">
        <v>151</v>
      </c>
      <c r="AM6" s="35" t="s">
        <v>152</v>
      </c>
      <c r="AN6" s="35" t="s">
        <v>153</v>
      </c>
      <c r="AO6" s="35" t="s">
        <v>154</v>
      </c>
      <c r="AP6" s="35" t="s">
        <v>155</v>
      </c>
      <c r="AQ6" s="35" t="s">
        <v>156</v>
      </c>
      <c r="AR6" s="35" t="s">
        <v>157</v>
      </c>
      <c r="AS6" s="35" t="s">
        <v>158</v>
      </c>
      <c r="AT6" s="35" t="s">
        <v>159</v>
      </c>
      <c r="AU6" s="35" t="s">
        <v>160</v>
      </c>
      <c r="AV6" s="35" t="s">
        <v>161</v>
      </c>
      <c r="AW6" s="35" t="s">
        <v>162</v>
      </c>
      <c r="AX6" s="35" t="s">
        <v>163</v>
      </c>
      <c r="AY6" s="35" t="s">
        <v>164</v>
      </c>
      <c r="AZ6" s="35" t="s">
        <v>165</v>
      </c>
      <c r="BA6" s="35" t="s">
        <v>166</v>
      </c>
      <c r="BB6" s="35" t="s">
        <v>167</v>
      </c>
      <c r="BC6" s="35" t="s">
        <v>168</v>
      </c>
      <c r="BD6" s="35" t="s">
        <v>169</v>
      </c>
      <c r="BE6" s="35" t="s">
        <v>170</v>
      </c>
      <c r="BF6" s="35" t="s">
        <v>171</v>
      </c>
      <c r="BG6" s="35" t="s">
        <v>172</v>
      </c>
      <c r="BH6" s="35" t="s">
        <v>173</v>
      </c>
      <c r="BI6" s="35" t="s">
        <v>174</v>
      </c>
      <c r="BJ6" s="35" t="s">
        <v>175</v>
      </c>
      <c r="BK6" s="35" t="s">
        <v>176</v>
      </c>
      <c r="BL6" s="35" t="s">
        <v>177</v>
      </c>
      <c r="BM6" s="35" t="s">
        <v>178</v>
      </c>
      <c r="BN6" s="35" t="s">
        <v>179</v>
      </c>
      <c r="BO6" s="35" t="s">
        <v>180</v>
      </c>
      <c r="BP6" s="35" t="s">
        <v>181</v>
      </c>
      <c r="BQ6" s="35" t="s">
        <v>182</v>
      </c>
      <c r="BR6" s="35" t="s">
        <v>183</v>
      </c>
      <c r="BS6" s="35" t="s">
        <v>184</v>
      </c>
      <c r="BT6" s="35" t="s">
        <v>185</v>
      </c>
      <c r="BU6" s="35" t="s">
        <v>186</v>
      </c>
      <c r="BV6" s="35" t="s">
        <v>187</v>
      </c>
      <c r="BW6" s="35" t="s">
        <v>188</v>
      </c>
      <c r="BX6" s="35" t="s">
        <v>189</v>
      </c>
      <c r="BY6" s="35" t="s">
        <v>190</v>
      </c>
      <c r="BZ6" s="35" t="s">
        <v>191</v>
      </c>
      <c r="CA6" s="35" t="s">
        <v>192</v>
      </c>
      <c r="CB6" s="35" t="s">
        <v>193</v>
      </c>
      <c r="CC6" s="35" t="s">
        <v>194</v>
      </c>
      <c r="CD6" s="35" t="s">
        <v>195</v>
      </c>
      <c r="CE6" s="35" t="s">
        <v>196</v>
      </c>
      <c r="CF6" s="35" t="s">
        <v>197</v>
      </c>
      <c r="CG6" s="35" t="s">
        <v>198</v>
      </c>
      <c r="CH6" s="35" t="s">
        <v>199</v>
      </c>
      <c r="CI6" s="35" t="s">
        <v>200</v>
      </c>
      <c r="CJ6" s="35" t="s">
        <v>201</v>
      </c>
    </row>
    <row r="7" spans="2:88" ht="51" x14ac:dyDescent="0.2">
      <c r="B7" s="80">
        <v>1</v>
      </c>
      <c r="C7" s="81" t="s">
        <v>222</v>
      </c>
      <c r="D7" s="69" t="s">
        <v>300</v>
      </c>
      <c r="E7" s="69" t="s">
        <v>68</v>
      </c>
      <c r="F7" s="69">
        <v>2</v>
      </c>
      <c r="H7" s="99">
        <v>0.93643854444987329</v>
      </c>
      <c r="I7" s="99">
        <v>2.4358896403704762</v>
      </c>
      <c r="J7" s="99">
        <v>0.8721488622021033</v>
      </c>
      <c r="K7" s="99">
        <v>0.87241006281971389</v>
      </c>
      <c r="L7" s="99">
        <v>0.8726712634373246</v>
      </c>
      <c r="M7" s="99">
        <v>0.8728453971823984</v>
      </c>
      <c r="N7" s="99">
        <v>0.87310659780000921</v>
      </c>
      <c r="O7" s="99">
        <v>0.8733677984176198</v>
      </c>
      <c r="P7" s="99">
        <v>0.8736289990352305</v>
      </c>
      <c r="Q7" s="99">
        <v>0.87389019965284109</v>
      </c>
      <c r="R7" s="99">
        <v>0.87406433339791489</v>
      </c>
      <c r="S7" s="99">
        <v>0.87432553401552571</v>
      </c>
      <c r="T7" s="99">
        <v>0.87458673463313641</v>
      </c>
      <c r="U7" s="99">
        <v>0.874847935250747</v>
      </c>
      <c r="V7" s="99">
        <v>0.87510913586835781</v>
      </c>
      <c r="W7" s="99">
        <v>0.8753703364859684</v>
      </c>
      <c r="X7" s="99">
        <v>0.8755444702310422</v>
      </c>
      <c r="Y7" s="99">
        <v>0.87580567084865291</v>
      </c>
      <c r="Z7" s="99">
        <v>0.87606687146626361</v>
      </c>
      <c r="AA7" s="99">
        <v>0.87632807208387431</v>
      </c>
      <c r="AB7" s="99">
        <v>0.87658927270148512</v>
      </c>
      <c r="AC7" s="99">
        <v>0.87685047331909571</v>
      </c>
      <c r="AD7" s="99">
        <v>0.87702460706416951</v>
      </c>
      <c r="AE7" s="99">
        <v>0.87728580768178022</v>
      </c>
      <c r="AF7" s="99">
        <v>0.87754700829939081</v>
      </c>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c r="CC7" s="71"/>
      <c r="CD7" s="71"/>
      <c r="CE7" s="71"/>
      <c r="CF7" s="71"/>
      <c r="CG7" s="71"/>
      <c r="CH7" s="71"/>
      <c r="CI7" s="71"/>
      <c r="CJ7" s="72"/>
    </row>
    <row r="8" spans="2:88" ht="51" x14ac:dyDescent="0.2">
      <c r="B8" s="80">
        <v>2</v>
      </c>
      <c r="C8" s="83" t="s">
        <v>224</v>
      </c>
      <c r="D8" s="39" t="s">
        <v>301</v>
      </c>
      <c r="E8" s="39" t="s">
        <v>68</v>
      </c>
      <c r="F8" s="39">
        <v>2</v>
      </c>
      <c r="H8" s="99">
        <v>5.9670149444031502E-4</v>
      </c>
      <c r="I8" s="99">
        <v>1.5892317529760227E-3</v>
      </c>
      <c r="J8" s="99">
        <v>3.1517331103212958E-3</v>
      </c>
      <c r="K8" s="99">
        <v>3.1517331103212958E-3</v>
      </c>
      <c r="L8" s="99">
        <v>3.1517331103212958E-3</v>
      </c>
      <c r="M8" s="99">
        <v>3.1517331103212958E-3</v>
      </c>
      <c r="N8" s="99">
        <v>3.1517331103212958E-3</v>
      </c>
      <c r="O8" s="99">
        <v>3.1517331103212958E-3</v>
      </c>
      <c r="P8" s="99">
        <v>3.1517331103212958E-3</v>
      </c>
      <c r="Q8" s="99">
        <v>3.1517331103212958E-3</v>
      </c>
      <c r="R8" s="99">
        <v>3.1517331103212958E-3</v>
      </c>
      <c r="S8" s="99">
        <v>3.1517331103212958E-3</v>
      </c>
      <c r="T8" s="99">
        <v>3.1517331103212958E-3</v>
      </c>
      <c r="U8" s="99">
        <v>3.1517331103212958E-3</v>
      </c>
      <c r="V8" s="99">
        <v>3.1517331103212958E-3</v>
      </c>
      <c r="W8" s="99">
        <v>3.1517331103212958E-3</v>
      </c>
      <c r="X8" s="99">
        <v>3.1517331103212958E-3</v>
      </c>
      <c r="Y8" s="99">
        <v>3.1517331103212958E-3</v>
      </c>
      <c r="Z8" s="99">
        <v>3.1517331103212958E-3</v>
      </c>
      <c r="AA8" s="99">
        <v>3.1517331103212958E-3</v>
      </c>
      <c r="AB8" s="99">
        <v>3.1517331103212958E-3</v>
      </c>
      <c r="AC8" s="99">
        <v>3.1517331103212958E-3</v>
      </c>
      <c r="AD8" s="99">
        <v>3.1517331103212958E-3</v>
      </c>
      <c r="AE8" s="99">
        <v>3.1517331103212958E-3</v>
      </c>
      <c r="AF8" s="99">
        <v>3.1517331103212958E-3</v>
      </c>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7"/>
    </row>
    <row r="9" spans="2:88" ht="51" x14ac:dyDescent="0.2">
      <c r="B9" s="80">
        <v>3</v>
      </c>
      <c r="C9" s="83" t="s">
        <v>226</v>
      </c>
      <c r="D9" s="39" t="s">
        <v>302</v>
      </c>
      <c r="E9" s="39" t="s">
        <v>68</v>
      </c>
      <c r="F9" s="39">
        <v>2</v>
      </c>
      <c r="H9" s="99">
        <v>0.73634162560589189</v>
      </c>
      <c r="I9" s="99">
        <v>0.71443608045455498</v>
      </c>
      <c r="J9" s="99">
        <v>0.79979716874360418</v>
      </c>
      <c r="K9" s="99">
        <v>0.81253027156546631</v>
      </c>
      <c r="L9" s="99">
        <v>0.82530928503288803</v>
      </c>
      <c r="M9" s="99">
        <v>0.83547276043249152</v>
      </c>
      <c r="N9" s="99">
        <v>0.84570519123355015</v>
      </c>
      <c r="O9" s="99">
        <v>0.85598342162712138</v>
      </c>
      <c r="P9" s="99">
        <v>0.86632956595176869</v>
      </c>
      <c r="Q9" s="99">
        <v>0.87674298918321858</v>
      </c>
      <c r="R9" s="99">
        <v>1.5109211731841818</v>
      </c>
      <c r="S9" s="99">
        <v>1.4981575577698965</v>
      </c>
      <c r="T9" s="99">
        <v>1.4859397020303307</v>
      </c>
      <c r="U9" s="99">
        <v>1.4739876796054032</v>
      </c>
      <c r="V9" s="99">
        <v>1.4628773961375274</v>
      </c>
      <c r="W9" s="99">
        <v>1.4530344051659232</v>
      </c>
      <c r="X9" s="99">
        <v>1.4437231253126379</v>
      </c>
      <c r="Y9" s="99">
        <v>1.4349293005585728</v>
      </c>
      <c r="Z9" s="99">
        <v>1.4262728469329873</v>
      </c>
      <c r="AA9" s="99">
        <v>1.4182864563309965</v>
      </c>
      <c r="AB9" s="99">
        <v>1.4105651519054114</v>
      </c>
      <c r="AC9" s="99">
        <v>1.4036672034482958</v>
      </c>
      <c r="AD9" s="99">
        <v>1.3974784903194462</v>
      </c>
      <c r="AE9" s="99">
        <v>1.3910842048282595</v>
      </c>
      <c r="AF9" s="99">
        <v>1.3850738002082801</v>
      </c>
      <c r="AG9" s="71"/>
      <c r="AH9" s="71"/>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c r="CC9" s="71"/>
      <c r="CD9" s="71"/>
      <c r="CE9" s="71"/>
      <c r="CF9" s="71"/>
      <c r="CG9" s="71"/>
      <c r="CH9" s="71"/>
      <c r="CI9" s="71"/>
      <c r="CJ9" s="77"/>
    </row>
    <row r="10" spans="2:88" ht="51" x14ac:dyDescent="0.2">
      <c r="B10" s="80">
        <v>4</v>
      </c>
      <c r="C10" s="83" t="s">
        <v>303</v>
      </c>
      <c r="D10" s="39" t="s">
        <v>304</v>
      </c>
      <c r="E10" s="39" t="s">
        <v>68</v>
      </c>
      <c r="F10" s="39">
        <v>2</v>
      </c>
      <c r="H10" s="99">
        <v>0.49074686906194998</v>
      </c>
      <c r="I10" s="99">
        <v>0.63814577706141296</v>
      </c>
      <c r="J10" s="99">
        <v>0.90316538744348984</v>
      </c>
      <c r="K10" s="99">
        <v>0.87413125849755036</v>
      </c>
      <c r="L10" s="99">
        <v>0.84612521399117091</v>
      </c>
      <c r="M10" s="99">
        <v>0.81919456336209195</v>
      </c>
      <c r="N10" s="99">
        <v>0.79315909048516919</v>
      </c>
      <c r="O10" s="99">
        <v>0.76803741731764397</v>
      </c>
      <c r="P10" s="99">
        <v>0.74347759235677169</v>
      </c>
      <c r="Q10" s="99">
        <v>0.71978047828137703</v>
      </c>
      <c r="R10" s="99">
        <v>0</v>
      </c>
      <c r="S10" s="99">
        <v>0</v>
      </c>
      <c r="T10" s="99">
        <v>0</v>
      </c>
      <c r="U10" s="99">
        <v>0</v>
      </c>
      <c r="V10" s="99">
        <v>0</v>
      </c>
      <c r="W10" s="99">
        <v>0</v>
      </c>
      <c r="X10" s="99">
        <v>0</v>
      </c>
      <c r="Y10" s="99">
        <v>0</v>
      </c>
      <c r="Z10" s="99">
        <v>0</v>
      </c>
      <c r="AA10" s="99">
        <v>0</v>
      </c>
      <c r="AB10" s="99">
        <v>5.5511151231257827E-17</v>
      </c>
      <c r="AC10" s="99">
        <v>0</v>
      </c>
      <c r="AD10" s="99">
        <v>5.5511151231257827E-17</v>
      </c>
      <c r="AE10" s="99">
        <v>0</v>
      </c>
      <c r="AF10" s="99">
        <v>0</v>
      </c>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c r="BY10" s="71"/>
      <c r="BZ10" s="71"/>
      <c r="CA10" s="71"/>
      <c r="CB10" s="71"/>
      <c r="CC10" s="71"/>
      <c r="CD10" s="71"/>
      <c r="CE10" s="71"/>
      <c r="CF10" s="71"/>
      <c r="CG10" s="71"/>
      <c r="CH10" s="71"/>
      <c r="CI10" s="71"/>
      <c r="CJ10" s="77"/>
    </row>
    <row r="11" spans="2:88" ht="51" x14ac:dyDescent="0.2">
      <c r="B11" s="80">
        <v>5</v>
      </c>
      <c r="C11" s="83" t="s">
        <v>230</v>
      </c>
      <c r="D11" s="39" t="s">
        <v>305</v>
      </c>
      <c r="E11" s="39" t="s">
        <v>232</v>
      </c>
      <c r="F11" s="39">
        <v>1</v>
      </c>
      <c r="H11" s="101">
        <v>107.08275003634019</v>
      </c>
      <c r="I11" s="101">
        <v>100.21535421541886</v>
      </c>
      <c r="J11" s="101">
        <v>126</v>
      </c>
      <c r="K11" s="101">
        <v>125.22</v>
      </c>
      <c r="L11" s="101">
        <v>124</v>
      </c>
      <c r="M11" s="101">
        <v>123</v>
      </c>
      <c r="N11" s="101">
        <v>123</v>
      </c>
      <c r="O11" s="101">
        <v>122</v>
      </c>
      <c r="P11" s="101">
        <v>122</v>
      </c>
      <c r="Q11" s="101">
        <v>121</v>
      </c>
      <c r="R11" s="101">
        <v>150</v>
      </c>
      <c r="S11" s="101">
        <v>148</v>
      </c>
      <c r="T11" s="101">
        <v>147</v>
      </c>
      <c r="U11" s="101">
        <v>145</v>
      </c>
      <c r="V11" s="101">
        <v>144</v>
      </c>
      <c r="W11" s="101">
        <v>143</v>
      </c>
      <c r="X11" s="101">
        <v>142</v>
      </c>
      <c r="Y11" s="101">
        <v>141</v>
      </c>
      <c r="Z11" s="101">
        <v>139</v>
      </c>
      <c r="AA11" s="101">
        <v>138</v>
      </c>
      <c r="AB11" s="101">
        <v>137</v>
      </c>
      <c r="AC11" s="101">
        <v>136</v>
      </c>
      <c r="AD11" s="101">
        <v>136</v>
      </c>
      <c r="AE11" s="101">
        <v>135</v>
      </c>
      <c r="AF11" s="101">
        <v>134</v>
      </c>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BX11" s="71"/>
      <c r="BY11" s="71"/>
      <c r="BZ11" s="71"/>
      <c r="CA11" s="71"/>
      <c r="CB11" s="71"/>
      <c r="CC11" s="71"/>
      <c r="CD11" s="71"/>
      <c r="CE11" s="71"/>
      <c r="CF11" s="71"/>
      <c r="CG11" s="71"/>
      <c r="CH11" s="71"/>
      <c r="CI11" s="71"/>
      <c r="CJ11" s="77"/>
    </row>
    <row r="12" spans="2:88" ht="51" x14ac:dyDescent="0.2">
      <c r="B12" s="80">
        <v>6</v>
      </c>
      <c r="C12" s="83" t="s">
        <v>233</v>
      </c>
      <c r="D12" s="39" t="s">
        <v>306</v>
      </c>
      <c r="E12" s="39" t="s">
        <v>232</v>
      </c>
      <c r="F12" s="39">
        <v>1</v>
      </c>
      <c r="H12" s="101">
        <v>87.041111828404539</v>
      </c>
      <c r="I12" s="101">
        <v>117.7661908110361</v>
      </c>
      <c r="J12" s="101">
        <v>166</v>
      </c>
      <c r="K12" s="101">
        <v>166</v>
      </c>
      <c r="L12" s="101">
        <v>165</v>
      </c>
      <c r="M12" s="101">
        <v>165</v>
      </c>
      <c r="N12" s="101">
        <v>164</v>
      </c>
      <c r="O12" s="101">
        <v>164</v>
      </c>
      <c r="P12" s="101">
        <v>164</v>
      </c>
      <c r="Q12" s="101">
        <v>163</v>
      </c>
      <c r="R12" s="101"/>
      <c r="S12" s="101"/>
      <c r="T12" s="101"/>
      <c r="U12" s="101"/>
      <c r="V12" s="101"/>
      <c r="W12" s="101"/>
      <c r="X12" s="101"/>
      <c r="Y12" s="101"/>
      <c r="Z12" s="101"/>
      <c r="AA12" s="101"/>
      <c r="AB12" s="101"/>
      <c r="AC12" s="101"/>
      <c r="AD12" s="101"/>
      <c r="AE12" s="101"/>
      <c r="AF12" s="101"/>
      <c r="AG12" s="71"/>
      <c r="AH12" s="71"/>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c r="BY12" s="71"/>
      <c r="BZ12" s="71"/>
      <c r="CA12" s="71"/>
      <c r="CB12" s="71"/>
      <c r="CC12" s="71"/>
      <c r="CD12" s="71"/>
      <c r="CE12" s="71"/>
      <c r="CF12" s="71"/>
      <c r="CG12" s="71"/>
      <c r="CH12" s="71"/>
      <c r="CI12" s="71"/>
      <c r="CJ12" s="77"/>
    </row>
    <row r="13" spans="2:88" ht="51" x14ac:dyDescent="0.2">
      <c r="B13" s="80">
        <v>7</v>
      </c>
      <c r="C13" s="83" t="s">
        <v>235</v>
      </c>
      <c r="D13" s="39" t="s">
        <v>307</v>
      </c>
      <c r="E13" s="39" t="s">
        <v>232</v>
      </c>
      <c r="F13" s="39">
        <v>1</v>
      </c>
      <c r="H13" s="101">
        <v>98.053464548256173</v>
      </c>
      <c r="I13" s="101">
        <v>107.79468543353708</v>
      </c>
      <c r="J13" s="101">
        <v>144.55470777187085</v>
      </c>
      <c r="K13" s="101">
        <v>143.31176823053804</v>
      </c>
      <c r="L13" s="101">
        <v>142.14315102684034</v>
      </c>
      <c r="M13" s="101">
        <v>140.82903335812347</v>
      </c>
      <c r="N13" s="101">
        <v>139.81719364953651</v>
      </c>
      <c r="O13" s="101">
        <v>138.8722012386383</v>
      </c>
      <c r="P13" s="101">
        <v>137.96758292441049</v>
      </c>
      <c r="Q13" s="101">
        <v>137.12950245785328</v>
      </c>
      <c r="R13" s="101">
        <v>149.99970913268561</v>
      </c>
      <c r="S13" s="101">
        <v>148.41698377759263</v>
      </c>
      <c r="T13" s="101">
        <v>146.90293754372502</v>
      </c>
      <c r="U13" s="101">
        <v>145.42877327337882</v>
      </c>
      <c r="V13" s="101">
        <v>144.05024158957337</v>
      </c>
      <c r="W13" s="101">
        <v>142.80726523260694</v>
      </c>
      <c r="X13" s="101">
        <v>141.62599833335551</v>
      </c>
      <c r="Y13" s="101">
        <v>140.50522086984051</v>
      </c>
      <c r="Z13" s="101">
        <v>139.40611180869615</v>
      </c>
      <c r="AA13" s="101">
        <v>138.37901748179178</v>
      </c>
      <c r="AB13" s="101">
        <v>137.38041902223861</v>
      </c>
      <c r="AC13" s="101">
        <v>136.46445773708339</v>
      </c>
      <c r="AD13" s="101">
        <v>135.61963343308952</v>
      </c>
      <c r="AE13" s="101">
        <v>134.75696091786872</v>
      </c>
      <c r="AF13" s="101">
        <v>133.93355050482555</v>
      </c>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71"/>
      <c r="BY13" s="71"/>
      <c r="BZ13" s="71"/>
      <c r="CA13" s="71"/>
      <c r="CB13" s="71"/>
      <c r="CC13" s="71"/>
      <c r="CD13" s="71"/>
      <c r="CE13" s="71"/>
      <c r="CF13" s="71"/>
      <c r="CG13" s="71"/>
      <c r="CH13" s="71"/>
      <c r="CI13" s="71"/>
      <c r="CJ13" s="77"/>
    </row>
    <row r="14" spans="2:88" ht="51" x14ac:dyDescent="0.2">
      <c r="B14" s="80">
        <v>8</v>
      </c>
      <c r="C14" s="83" t="s">
        <v>237</v>
      </c>
      <c r="D14" s="39" t="s">
        <v>308</v>
      </c>
      <c r="E14" s="39" t="s">
        <v>68</v>
      </c>
      <c r="F14" s="39">
        <v>2</v>
      </c>
      <c r="H14" s="99">
        <v>0.49250243517849535</v>
      </c>
      <c r="I14" s="99">
        <v>0.39424987116288351</v>
      </c>
      <c r="J14" s="99">
        <v>0.27877997257648263</v>
      </c>
      <c r="K14" s="99">
        <v>0.26958942403000519</v>
      </c>
      <c r="L14" s="99">
        <v>0.26039887548352769</v>
      </c>
      <c r="M14" s="99">
        <v>0.25258690921902188</v>
      </c>
      <c r="N14" s="99">
        <v>0.24477494295451604</v>
      </c>
      <c r="O14" s="99">
        <v>0.23696297669001021</v>
      </c>
      <c r="P14" s="99">
        <v>0.22915101042550437</v>
      </c>
      <c r="Q14" s="99">
        <v>0.22133904416099853</v>
      </c>
      <c r="R14" s="99">
        <v>0.21469887283616856</v>
      </c>
      <c r="S14" s="99">
        <v>0.2080587015113386</v>
      </c>
      <c r="T14" s="99">
        <v>0.20141853018650863</v>
      </c>
      <c r="U14" s="99">
        <v>0.19477835886167866</v>
      </c>
      <c r="V14" s="99">
        <v>0.18813818753684874</v>
      </c>
      <c r="W14" s="99">
        <v>0.18437542378611177</v>
      </c>
      <c r="X14" s="99">
        <v>0.18061266003537479</v>
      </c>
      <c r="Y14" s="99">
        <v>0.17684989628463782</v>
      </c>
      <c r="Z14" s="99">
        <v>0.17308713253390084</v>
      </c>
      <c r="AA14" s="99">
        <v>0.16932436878316387</v>
      </c>
      <c r="AB14" s="99">
        <v>0.1659378814075006</v>
      </c>
      <c r="AC14" s="99">
        <v>0.16255139403183733</v>
      </c>
      <c r="AD14" s="99">
        <v>0.15916490665617405</v>
      </c>
      <c r="AE14" s="99">
        <v>0.15577841928051078</v>
      </c>
      <c r="AF14" s="99">
        <v>0.15239193190484751</v>
      </c>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c r="CC14" s="71"/>
      <c r="CD14" s="71"/>
      <c r="CE14" s="71"/>
      <c r="CF14" s="71"/>
      <c r="CG14" s="71"/>
      <c r="CH14" s="71"/>
      <c r="CI14" s="71"/>
      <c r="CJ14" s="77"/>
    </row>
    <row r="15" spans="2:88" ht="51" x14ac:dyDescent="0.2">
      <c r="B15" s="80">
        <v>9</v>
      </c>
      <c r="C15" s="83" t="s">
        <v>239</v>
      </c>
      <c r="D15" s="39" t="s">
        <v>309</v>
      </c>
      <c r="E15" s="39" t="s">
        <v>241</v>
      </c>
      <c r="F15" s="39">
        <v>2</v>
      </c>
      <c r="H15" s="99">
        <v>83.664462700694955</v>
      </c>
      <c r="I15" s="99">
        <v>66.95349398712672</v>
      </c>
      <c r="J15" s="99">
        <v>45.674054428422941</v>
      </c>
      <c r="K15" s="99">
        <v>43.923612862957739</v>
      </c>
      <c r="L15" s="99">
        <v>42.192460199338058</v>
      </c>
      <c r="M15" s="99">
        <v>40.787154444964855</v>
      </c>
      <c r="N15" s="99">
        <v>39.391398391436461</v>
      </c>
      <c r="O15" s="99">
        <v>38.005641647478889</v>
      </c>
      <c r="P15" s="99">
        <v>36.628376982262992</v>
      </c>
      <c r="Q15" s="99">
        <v>35.260399248859549</v>
      </c>
      <c r="R15" s="99">
        <v>34.092424687608791</v>
      </c>
      <c r="S15" s="99">
        <v>32.925366775171895</v>
      </c>
      <c r="T15" s="99">
        <v>31.766689962078058</v>
      </c>
      <c r="U15" s="99">
        <v>30.615828895694715</v>
      </c>
      <c r="V15" s="99">
        <v>29.472704761251634</v>
      </c>
      <c r="W15" s="99">
        <v>28.789653885834152</v>
      </c>
      <c r="X15" s="99">
        <v>28.111015592756093</v>
      </c>
      <c r="Y15" s="99">
        <v>27.436747261048613</v>
      </c>
      <c r="Z15" s="99">
        <v>26.767178019742289</v>
      </c>
      <c r="AA15" s="99">
        <v>26.101874361919073</v>
      </c>
      <c r="AB15" s="99">
        <v>25.498615645396896</v>
      </c>
      <c r="AC15" s="99">
        <v>24.899175743697835</v>
      </c>
      <c r="AD15" s="99">
        <v>24.303518509808988</v>
      </c>
      <c r="AE15" s="99">
        <v>23.711608251482275</v>
      </c>
      <c r="AF15" s="99">
        <v>23.123409724105102</v>
      </c>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7"/>
    </row>
    <row r="16" spans="2:88" ht="51" x14ac:dyDescent="0.2">
      <c r="B16" s="80">
        <v>10</v>
      </c>
      <c r="C16" s="83" t="s">
        <v>242</v>
      </c>
      <c r="D16" s="39" t="s">
        <v>310</v>
      </c>
      <c r="E16" s="39" t="s">
        <v>244</v>
      </c>
      <c r="F16" s="39">
        <v>2</v>
      </c>
      <c r="H16" s="99">
        <v>2.9894136985832942</v>
      </c>
      <c r="I16" s="99">
        <v>3.0993287671227367</v>
      </c>
      <c r="J16" s="99">
        <v>3.3722824296829996</v>
      </c>
      <c r="K16" s="99">
        <v>3.4759481360954192</v>
      </c>
      <c r="L16" s="99">
        <v>3.5773846782694472</v>
      </c>
      <c r="M16" s="99">
        <v>3.6636319345493797</v>
      </c>
      <c r="N16" s="99">
        <v>3.7477949017200358</v>
      </c>
      <c r="O16" s="99">
        <v>3.8298506008844533</v>
      </c>
      <c r="P16" s="99">
        <v>3.9099532711305396</v>
      </c>
      <c r="Q16" s="99">
        <v>3.988169900665719</v>
      </c>
      <c r="R16" s="99">
        <v>5.6948245631365939</v>
      </c>
      <c r="S16" s="99">
        <v>5.716371429190735</v>
      </c>
      <c r="T16" s="99">
        <v>5.7378286190964172</v>
      </c>
      <c r="U16" s="99">
        <v>5.7592858090020993</v>
      </c>
      <c r="V16" s="99">
        <v>5.7807429989077814</v>
      </c>
      <c r="W16" s="99">
        <v>5.8014960247740985</v>
      </c>
      <c r="X16" s="99">
        <v>5.8222490506404156</v>
      </c>
      <c r="Y16" s="99">
        <v>5.8430020765067328</v>
      </c>
      <c r="Z16" s="99">
        <v>5.8636654262245909</v>
      </c>
      <c r="AA16" s="99">
        <v>5.884328775942449</v>
      </c>
      <c r="AB16" s="99">
        <v>5.9049921256603071</v>
      </c>
      <c r="AC16" s="99">
        <v>5.9256554753781652</v>
      </c>
      <c r="AD16" s="99">
        <v>5.9463188250960233</v>
      </c>
      <c r="AE16" s="99">
        <v>5.9669821748138814</v>
      </c>
      <c r="AF16" s="99">
        <v>5.9876455245317395</v>
      </c>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c r="BY16" s="71"/>
      <c r="BZ16" s="71"/>
      <c r="CA16" s="71"/>
      <c r="CB16" s="71"/>
      <c r="CC16" s="71"/>
      <c r="CD16" s="71"/>
      <c r="CE16" s="71"/>
      <c r="CF16" s="71"/>
      <c r="CG16" s="71"/>
      <c r="CH16" s="71"/>
      <c r="CI16" s="71"/>
      <c r="CJ16" s="77"/>
    </row>
    <row r="17" spans="2:88" ht="51" x14ac:dyDescent="0.2">
      <c r="B17" s="80">
        <v>11</v>
      </c>
      <c r="C17" s="83" t="s">
        <v>254</v>
      </c>
      <c r="D17" s="39" t="s">
        <v>311</v>
      </c>
      <c r="E17" s="39" t="s">
        <v>256</v>
      </c>
      <c r="F17" s="39">
        <v>0</v>
      </c>
      <c r="H17" s="103">
        <v>0.55430000000000001</v>
      </c>
      <c r="I17" s="103">
        <v>0.57430000000000003</v>
      </c>
      <c r="J17" s="103">
        <v>0.60411937731507992</v>
      </c>
      <c r="K17" s="103">
        <v>0.61892009202696374</v>
      </c>
      <c r="L17" s="103">
        <v>0.63314812489830541</v>
      </c>
      <c r="M17" s="103">
        <v>0.64599877208541212</v>
      </c>
      <c r="N17" s="103">
        <v>0.65838793816383101</v>
      </c>
      <c r="O17" s="103">
        <v>0.67032723835985253</v>
      </c>
      <c r="P17" s="103">
        <v>0.68182172745948344</v>
      </c>
      <c r="Q17" s="103">
        <v>0.69290400539019237</v>
      </c>
      <c r="R17" s="103">
        <v>0.98594336668451943</v>
      </c>
      <c r="S17" s="103">
        <v>0.98599560870541814</v>
      </c>
      <c r="T17" s="103">
        <v>0.98604724882450356</v>
      </c>
      <c r="U17" s="103">
        <v>0.9860985095047814</v>
      </c>
      <c r="V17" s="103">
        <v>0.98614939491297737</v>
      </c>
      <c r="W17" s="103">
        <v>0.98619825726923238</v>
      </c>
      <c r="X17" s="103">
        <v>0.98624677608284927</v>
      </c>
      <c r="Y17" s="103">
        <v>0.98629495496421737</v>
      </c>
      <c r="Z17" s="103">
        <v>0.98634259145904435</v>
      </c>
      <c r="AA17" s="103">
        <v>0.98638989794759058</v>
      </c>
      <c r="AB17" s="103">
        <v>0.98643687784724354</v>
      </c>
      <c r="AC17" s="103">
        <v>0.98648353452836701</v>
      </c>
      <c r="AD17" s="103">
        <v>0.98652987131510883</v>
      </c>
      <c r="AE17" s="103">
        <v>0.98657589148618885</v>
      </c>
      <c r="AF17" s="103">
        <v>0.98662159827567364</v>
      </c>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row>
    <row r="18" spans="2:88" x14ac:dyDescent="0.2">
      <c r="C18" s="86"/>
      <c r="D18" s="42"/>
      <c r="E18" s="42"/>
      <c r="F18" s="86"/>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8"/>
      <c r="AH18" s="88"/>
      <c r="AI18" s="88"/>
      <c r="AJ18" s="88"/>
      <c r="AK18" s="88"/>
      <c r="AL18" s="88"/>
      <c r="AM18" s="88"/>
      <c r="AN18" s="88"/>
      <c r="AO18" s="88"/>
      <c r="AP18" s="88"/>
      <c r="AQ18" s="88"/>
      <c r="AR18" s="88"/>
      <c r="AS18" s="88"/>
      <c r="AT18" s="88"/>
      <c r="AU18" s="88"/>
      <c r="AV18" s="88"/>
      <c r="AW18" s="88"/>
      <c r="AX18" s="88"/>
      <c r="AY18" s="88"/>
      <c r="AZ18" s="88"/>
      <c r="BA18" s="88"/>
      <c r="BB18" s="88"/>
      <c r="BC18" s="88"/>
      <c r="BD18" s="88"/>
      <c r="BE18" s="88"/>
      <c r="BF18" s="88"/>
      <c r="BG18" s="88"/>
      <c r="BH18" s="88"/>
      <c r="BI18" s="88"/>
      <c r="BJ18" s="88"/>
      <c r="BK18" s="88"/>
      <c r="BL18" s="88"/>
      <c r="BM18" s="88"/>
      <c r="BN18" s="88"/>
      <c r="BO18" s="88"/>
      <c r="BP18" s="88"/>
      <c r="BQ18" s="88"/>
      <c r="BR18" s="88"/>
      <c r="BS18" s="88"/>
      <c r="BT18" s="88"/>
      <c r="BU18" s="88"/>
      <c r="BV18" s="88"/>
      <c r="BW18" s="88"/>
      <c r="BX18" s="88"/>
      <c r="BY18" s="88"/>
      <c r="BZ18" s="88"/>
      <c r="CA18" s="88"/>
      <c r="CB18" s="88"/>
      <c r="CC18" s="88"/>
      <c r="CD18" s="88"/>
      <c r="CE18" s="88"/>
      <c r="CF18" s="88"/>
      <c r="CG18" s="88"/>
      <c r="CH18" s="88"/>
      <c r="CI18" s="88"/>
      <c r="CJ18" s="88"/>
    </row>
    <row r="19" spans="2:88" x14ac:dyDescent="0.2"/>
    <row r="20" spans="2:88" x14ac:dyDescent="0.2"/>
    <row r="21" spans="2:88" ht="15" x14ac:dyDescent="0.25">
      <c r="B21" s="45" t="s">
        <v>81</v>
      </c>
    </row>
    <row r="22" spans="2:88" x14ac:dyDescent="0.2"/>
    <row r="23" spans="2:88" x14ac:dyDescent="0.2">
      <c r="B23" s="46"/>
      <c r="C23" s="7" t="s">
        <v>82</v>
      </c>
    </row>
    <row r="24" spans="2:88" x14ac:dyDescent="0.2"/>
    <row r="25" spans="2:88" x14ac:dyDescent="0.2">
      <c r="B25" s="47"/>
      <c r="C25" s="7" t="s">
        <v>83</v>
      </c>
    </row>
    <row r="26" spans="2:88" x14ac:dyDescent="0.2"/>
    <row r="27" spans="2:88" x14ac:dyDescent="0.2"/>
    <row r="28" spans="2:88" x14ac:dyDescent="0.2"/>
    <row r="29" spans="2:88" ht="15" x14ac:dyDescent="0.25">
      <c r="B29" s="132" t="s">
        <v>312</v>
      </c>
      <c r="C29" s="133"/>
      <c r="D29" s="133"/>
      <c r="E29" s="133"/>
      <c r="F29" s="133"/>
      <c r="G29" s="133"/>
      <c r="H29" s="133"/>
      <c r="I29" s="134"/>
    </row>
    <row r="30" spans="2:88" x14ac:dyDescent="0.2"/>
    <row r="31" spans="2:88" s="14" customFormat="1" ht="13.5" x14ac:dyDescent="0.2">
      <c r="B31" s="78" t="s">
        <v>35</v>
      </c>
      <c r="C31" s="135" t="s">
        <v>86</v>
      </c>
      <c r="D31" s="135"/>
      <c r="E31" s="135"/>
      <c r="F31" s="135"/>
      <c r="G31" s="135"/>
      <c r="H31" s="135"/>
      <c r="I31" s="135"/>
    </row>
    <row r="32" spans="2:88" s="14" customFormat="1" ht="59.65" customHeight="1" x14ac:dyDescent="0.2">
      <c r="B32" s="55">
        <v>1</v>
      </c>
      <c r="C32" s="123" t="s">
        <v>313</v>
      </c>
      <c r="D32" s="124"/>
      <c r="E32" s="124"/>
      <c r="F32" s="124"/>
      <c r="G32" s="124"/>
      <c r="H32" s="124"/>
      <c r="I32" s="124"/>
    </row>
    <row r="33" spans="2:9" s="14" customFormat="1" ht="54" customHeight="1" x14ac:dyDescent="0.2">
      <c r="B33" s="55">
        <v>2</v>
      </c>
      <c r="C33" s="123" t="s">
        <v>314</v>
      </c>
      <c r="D33" s="124"/>
      <c r="E33" s="124"/>
      <c r="F33" s="124"/>
      <c r="G33" s="124"/>
      <c r="H33" s="124"/>
      <c r="I33" s="124"/>
    </row>
    <row r="34" spans="2:9" s="14" customFormat="1" ht="58.15" customHeight="1" x14ac:dyDescent="0.2">
      <c r="B34" s="55">
        <v>3</v>
      </c>
      <c r="C34" s="123" t="s">
        <v>315</v>
      </c>
      <c r="D34" s="124"/>
      <c r="E34" s="124"/>
      <c r="F34" s="124"/>
      <c r="G34" s="124"/>
      <c r="H34" s="124"/>
      <c r="I34" s="124"/>
    </row>
    <row r="35" spans="2:9" s="14" customFormat="1" ht="61.15" customHeight="1" x14ac:dyDescent="0.2">
      <c r="B35" s="55">
        <v>4</v>
      </c>
      <c r="C35" s="123" t="s">
        <v>316</v>
      </c>
      <c r="D35" s="124"/>
      <c r="E35" s="124"/>
      <c r="F35" s="124"/>
      <c r="G35" s="124"/>
      <c r="H35" s="124"/>
      <c r="I35" s="124"/>
    </row>
    <row r="36" spans="2:9" s="14" customFormat="1" ht="58.5" customHeight="1" x14ac:dyDescent="0.2">
      <c r="B36" s="55">
        <v>5</v>
      </c>
      <c r="C36" s="123" t="s">
        <v>317</v>
      </c>
      <c r="D36" s="124"/>
      <c r="E36" s="124"/>
      <c r="F36" s="124"/>
      <c r="G36" s="124"/>
      <c r="H36" s="124"/>
      <c r="I36" s="124"/>
    </row>
    <row r="37" spans="2:9" s="14" customFormat="1" ht="75.400000000000006" customHeight="1" x14ac:dyDescent="0.2">
      <c r="B37" s="55">
        <v>6</v>
      </c>
      <c r="C37" s="123" t="s">
        <v>318</v>
      </c>
      <c r="D37" s="124"/>
      <c r="E37" s="124"/>
      <c r="F37" s="124"/>
      <c r="G37" s="124"/>
      <c r="H37" s="124"/>
      <c r="I37" s="124"/>
    </row>
    <row r="38" spans="2:9" s="14" customFormat="1" ht="61.5" customHeight="1" x14ac:dyDescent="0.2">
      <c r="B38" s="55">
        <v>7</v>
      </c>
      <c r="C38" s="123" t="s">
        <v>319</v>
      </c>
      <c r="D38" s="124"/>
      <c r="E38" s="124"/>
      <c r="F38" s="124"/>
      <c r="G38" s="124"/>
      <c r="H38" s="124"/>
      <c r="I38" s="124"/>
    </row>
    <row r="39" spans="2:9" s="14" customFormat="1" ht="75.400000000000006" customHeight="1" x14ac:dyDescent="0.2">
      <c r="B39" s="55">
        <v>8</v>
      </c>
      <c r="C39" s="123" t="s">
        <v>320</v>
      </c>
      <c r="D39" s="124"/>
      <c r="E39" s="124"/>
      <c r="F39" s="124"/>
      <c r="G39" s="124"/>
      <c r="H39" s="124"/>
      <c r="I39" s="124"/>
    </row>
    <row r="40" spans="2:9" s="14" customFormat="1" ht="66" customHeight="1" x14ac:dyDescent="0.2">
      <c r="B40" s="55">
        <v>9</v>
      </c>
      <c r="C40" s="123" t="s">
        <v>321</v>
      </c>
      <c r="D40" s="124"/>
      <c r="E40" s="124"/>
      <c r="F40" s="124"/>
      <c r="G40" s="124"/>
      <c r="H40" s="124"/>
      <c r="I40" s="124"/>
    </row>
    <row r="41" spans="2:9" s="14" customFormat="1" ht="54.4" customHeight="1" x14ac:dyDescent="0.2">
      <c r="B41" s="55">
        <v>10</v>
      </c>
      <c r="C41" s="123" t="s">
        <v>322</v>
      </c>
      <c r="D41" s="124"/>
      <c r="E41" s="124"/>
      <c r="F41" s="124"/>
      <c r="G41" s="124"/>
      <c r="H41" s="124"/>
      <c r="I41" s="124"/>
    </row>
    <row r="42" spans="2:9" s="14" customFormat="1" ht="57.4" customHeight="1" x14ac:dyDescent="0.2">
      <c r="B42" s="55">
        <v>11</v>
      </c>
      <c r="C42" s="123" t="s">
        <v>323</v>
      </c>
      <c r="D42" s="124"/>
      <c r="E42" s="124"/>
      <c r="F42" s="124"/>
      <c r="G42" s="124"/>
      <c r="H42" s="124"/>
      <c r="I42" s="124"/>
    </row>
    <row r="43" spans="2:9" x14ac:dyDescent="0.2"/>
    <row r="44" spans="2:9" x14ac:dyDescent="0.2"/>
    <row r="45" spans="2:9" x14ac:dyDescent="0.2"/>
    <row r="46" spans="2:9" x14ac:dyDescent="0.2"/>
    <row r="47" spans="2:9" x14ac:dyDescent="0.2"/>
    <row r="48" spans="2:9"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sheetData>
  <sheetProtection algorithmName="SHA-512" hashValue="WQD+XppTuN9Mdl8eZTcssch9R9c8TbFOFmb7Oz8L3VHOh3we+FI6/OCSH2fA3533cT3KOMt+x0gw2UQpTEn8rA==" saltValue="yp7+jemwXeceHrHj75/3sg==" spinCount="100000" sheet="1" objects="1" scenarios="1"/>
  <mergeCells count="20">
    <mergeCell ref="B1:F1"/>
    <mergeCell ref="B3:C3"/>
    <mergeCell ref="B4:C4"/>
    <mergeCell ref="D3:F3"/>
    <mergeCell ref="D4:F4"/>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E55"/>
  <sheetViews>
    <sheetView showGridLines="0" zoomScaleNormal="100" workbookViewId="0">
      <pane xSplit="6" ySplit="6" topLeftCell="G7" activePane="bottomRight" state="frozen"/>
      <selection pane="topRight" activeCell="E12" sqref="E12"/>
      <selection pane="bottomLeft" activeCell="E12" sqref="E12"/>
      <selection pane="bottomRight" activeCell="H7" sqref="H7:I11"/>
    </sheetView>
  </sheetViews>
  <sheetFormatPr defaultColWidth="0" defaultRowHeight="14.25" zeroHeight="1" x14ac:dyDescent="0.2"/>
  <cols>
    <col min="1" max="1" width="3" style="7" customWidth="1"/>
    <col min="2" max="2" width="4.125" style="7" customWidth="1"/>
    <col min="3" max="3" width="70.625" style="7" customWidth="1"/>
    <col min="4" max="4" width="16.625" style="7" customWidth="1"/>
    <col min="5" max="5" width="14.625" style="7" customWidth="1"/>
    <col min="6" max="6" width="5.625" style="7" customWidth="1"/>
    <col min="7" max="7" width="2.75" style="7" customWidth="1"/>
    <col min="8" max="109" width="8.75" style="7" customWidth="1"/>
    <col min="110" max="16384" width="8.75" style="7" hidden="1"/>
  </cols>
  <sheetData>
    <row r="1" spans="1:88" ht="22.5" customHeight="1" x14ac:dyDescent="0.2">
      <c r="B1" s="146" t="s">
        <v>324</v>
      </c>
      <c r="C1" s="146"/>
      <c r="D1" s="146"/>
      <c r="E1" s="146"/>
      <c r="F1" s="146"/>
      <c r="G1" s="30"/>
    </row>
    <row r="2" spans="1:88" ht="15" thickBot="1" x14ac:dyDescent="0.25">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row>
    <row r="3" spans="1:88" ht="17.25" thickBot="1" x14ac:dyDescent="0.25">
      <c r="A3" s="30"/>
      <c r="B3" s="128" t="s">
        <v>3</v>
      </c>
      <c r="C3" s="129"/>
      <c r="D3" s="138" t="str">
        <f>'Cover sheet'!C5</f>
        <v>Hafren Dyfrdwy</v>
      </c>
      <c r="E3" s="139"/>
      <c r="F3" s="140"/>
      <c r="G3" s="31"/>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row>
    <row r="4" spans="1:88" ht="17.25" thickBot="1" x14ac:dyDescent="0.25">
      <c r="A4" s="30"/>
      <c r="B4" s="128" t="s">
        <v>6</v>
      </c>
      <c r="C4" s="129"/>
      <c r="D4" s="138" t="str">
        <f>'Cover sheet'!C6</f>
        <v>Saltney</v>
      </c>
      <c r="E4" s="139"/>
      <c r="F4" s="140"/>
      <c r="G4" s="31"/>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row>
    <row r="5" spans="1:88" ht="16.5" thickBot="1" x14ac:dyDescent="0.35">
      <c r="A5" s="30"/>
      <c r="B5" s="30"/>
      <c r="C5" s="33"/>
      <c r="D5" s="33"/>
      <c r="E5" s="30"/>
      <c r="F5" s="30"/>
      <c r="G5" s="31"/>
      <c r="H5" s="142" t="s">
        <v>118</v>
      </c>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31" t="s">
        <v>119</v>
      </c>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c r="BM5" s="131"/>
      <c r="BN5" s="131"/>
      <c r="BO5" s="131"/>
      <c r="BP5" s="131"/>
      <c r="BQ5" s="131"/>
      <c r="BR5" s="131"/>
      <c r="BS5" s="131"/>
      <c r="BT5" s="131"/>
      <c r="BU5" s="131"/>
      <c r="BV5" s="131"/>
      <c r="BW5" s="131"/>
      <c r="BX5" s="131"/>
      <c r="BY5" s="131"/>
      <c r="BZ5" s="131"/>
      <c r="CA5" s="131"/>
      <c r="CB5" s="131"/>
      <c r="CC5" s="131"/>
      <c r="CD5" s="131"/>
      <c r="CE5" s="131"/>
      <c r="CF5" s="131"/>
      <c r="CG5" s="131"/>
      <c r="CH5" s="131"/>
      <c r="CI5" s="131"/>
      <c r="CJ5" s="131"/>
    </row>
    <row r="6" spans="1:88" ht="15" thickBot="1" x14ac:dyDescent="0.25">
      <c r="B6" s="79" t="s">
        <v>35</v>
      </c>
      <c r="C6" s="34" t="s">
        <v>120</v>
      </c>
      <c r="D6" s="35" t="s">
        <v>37</v>
      </c>
      <c r="E6" s="35" t="s">
        <v>38</v>
      </c>
      <c r="F6" s="37" t="s">
        <v>39</v>
      </c>
      <c r="G6" s="31"/>
      <c r="H6" s="35" t="s">
        <v>121</v>
      </c>
      <c r="I6" s="35" t="s">
        <v>122</v>
      </c>
      <c r="J6" s="35" t="s">
        <v>123</v>
      </c>
      <c r="K6" s="35" t="s">
        <v>124</v>
      </c>
      <c r="L6" s="35" t="s">
        <v>125</v>
      </c>
      <c r="M6" s="35" t="s">
        <v>126</v>
      </c>
      <c r="N6" s="35" t="s">
        <v>127</v>
      </c>
      <c r="O6" s="35" t="s">
        <v>128</v>
      </c>
      <c r="P6" s="35" t="s">
        <v>129</v>
      </c>
      <c r="Q6" s="35" t="s">
        <v>130</v>
      </c>
      <c r="R6" s="35" t="s">
        <v>131</v>
      </c>
      <c r="S6" s="35" t="s">
        <v>132</v>
      </c>
      <c r="T6" s="35" t="s">
        <v>133</v>
      </c>
      <c r="U6" s="35" t="s">
        <v>134</v>
      </c>
      <c r="V6" s="35" t="s">
        <v>135</v>
      </c>
      <c r="W6" s="35" t="s">
        <v>136</v>
      </c>
      <c r="X6" s="35" t="s">
        <v>137</v>
      </c>
      <c r="Y6" s="35" t="s">
        <v>138</v>
      </c>
      <c r="Z6" s="35" t="s">
        <v>139</v>
      </c>
      <c r="AA6" s="35" t="s">
        <v>140</v>
      </c>
      <c r="AB6" s="35" t="s">
        <v>141</v>
      </c>
      <c r="AC6" s="35" t="s">
        <v>142</v>
      </c>
      <c r="AD6" s="35" t="s">
        <v>143</v>
      </c>
      <c r="AE6" s="35" t="s">
        <v>144</v>
      </c>
      <c r="AF6" s="35" t="s">
        <v>145</v>
      </c>
      <c r="AG6" s="35" t="s">
        <v>146</v>
      </c>
      <c r="AH6" s="35" t="s">
        <v>147</v>
      </c>
      <c r="AI6" s="35" t="s">
        <v>148</v>
      </c>
      <c r="AJ6" s="35" t="s">
        <v>149</v>
      </c>
      <c r="AK6" s="35" t="s">
        <v>150</v>
      </c>
      <c r="AL6" s="35" t="s">
        <v>151</v>
      </c>
      <c r="AM6" s="35" t="s">
        <v>152</v>
      </c>
      <c r="AN6" s="35" t="s">
        <v>153</v>
      </c>
      <c r="AO6" s="35" t="s">
        <v>154</v>
      </c>
      <c r="AP6" s="35" t="s">
        <v>155</v>
      </c>
      <c r="AQ6" s="35" t="s">
        <v>156</v>
      </c>
      <c r="AR6" s="35" t="s">
        <v>157</v>
      </c>
      <c r="AS6" s="35" t="s">
        <v>158</v>
      </c>
      <c r="AT6" s="35" t="s">
        <v>159</v>
      </c>
      <c r="AU6" s="35" t="s">
        <v>160</v>
      </c>
      <c r="AV6" s="35" t="s">
        <v>161</v>
      </c>
      <c r="AW6" s="35" t="s">
        <v>162</v>
      </c>
      <c r="AX6" s="35" t="s">
        <v>163</v>
      </c>
      <c r="AY6" s="35" t="s">
        <v>164</v>
      </c>
      <c r="AZ6" s="35" t="s">
        <v>165</v>
      </c>
      <c r="BA6" s="35" t="s">
        <v>166</v>
      </c>
      <c r="BB6" s="35" t="s">
        <v>167</v>
      </c>
      <c r="BC6" s="35" t="s">
        <v>168</v>
      </c>
      <c r="BD6" s="35" t="s">
        <v>169</v>
      </c>
      <c r="BE6" s="35" t="s">
        <v>170</v>
      </c>
      <c r="BF6" s="35" t="s">
        <v>171</v>
      </c>
      <c r="BG6" s="35" t="s">
        <v>172</v>
      </c>
      <c r="BH6" s="35" t="s">
        <v>173</v>
      </c>
      <c r="BI6" s="35" t="s">
        <v>174</v>
      </c>
      <c r="BJ6" s="35" t="s">
        <v>175</v>
      </c>
      <c r="BK6" s="35" t="s">
        <v>176</v>
      </c>
      <c r="BL6" s="35" t="s">
        <v>177</v>
      </c>
      <c r="BM6" s="35" t="s">
        <v>178</v>
      </c>
      <c r="BN6" s="35" t="s">
        <v>179</v>
      </c>
      <c r="BO6" s="35" t="s">
        <v>180</v>
      </c>
      <c r="BP6" s="35" t="s">
        <v>181</v>
      </c>
      <c r="BQ6" s="35" t="s">
        <v>182</v>
      </c>
      <c r="BR6" s="35" t="s">
        <v>183</v>
      </c>
      <c r="BS6" s="35" t="s">
        <v>184</v>
      </c>
      <c r="BT6" s="35" t="s">
        <v>185</v>
      </c>
      <c r="BU6" s="35" t="s">
        <v>186</v>
      </c>
      <c r="BV6" s="35" t="s">
        <v>187</v>
      </c>
      <c r="BW6" s="35" t="s">
        <v>188</v>
      </c>
      <c r="BX6" s="35" t="s">
        <v>189</v>
      </c>
      <c r="BY6" s="35" t="s">
        <v>190</v>
      </c>
      <c r="BZ6" s="35" t="s">
        <v>191</v>
      </c>
      <c r="CA6" s="35" t="s">
        <v>192</v>
      </c>
      <c r="CB6" s="35" t="s">
        <v>193</v>
      </c>
      <c r="CC6" s="35" t="s">
        <v>194</v>
      </c>
      <c r="CD6" s="35" t="s">
        <v>195</v>
      </c>
      <c r="CE6" s="35" t="s">
        <v>196</v>
      </c>
      <c r="CF6" s="35" t="s">
        <v>197</v>
      </c>
      <c r="CG6" s="35" t="s">
        <v>198</v>
      </c>
      <c r="CH6" s="35" t="s">
        <v>199</v>
      </c>
      <c r="CI6" s="35" t="s">
        <v>200</v>
      </c>
      <c r="CJ6" s="35" t="s">
        <v>201</v>
      </c>
    </row>
    <row r="7" spans="1:88" ht="51" x14ac:dyDescent="0.2">
      <c r="B7" s="80">
        <v>1</v>
      </c>
      <c r="C7" s="81" t="s">
        <v>274</v>
      </c>
      <c r="D7" s="69" t="s">
        <v>325</v>
      </c>
      <c r="E7" s="69" t="s">
        <v>68</v>
      </c>
      <c r="F7" s="69">
        <v>2</v>
      </c>
      <c r="H7" s="99">
        <v>2.7064862960010281</v>
      </c>
      <c r="I7" s="99">
        <v>4.2349964480575073</v>
      </c>
      <c r="J7" s="99">
        <v>2.8701121918625314</v>
      </c>
      <c r="K7" s="99">
        <v>2.8448818178095867</v>
      </c>
      <c r="L7" s="99">
        <v>2.8207254388417624</v>
      </c>
      <c r="M7" s="99">
        <v>2.7963204310928549</v>
      </c>
      <c r="N7" s="99">
        <v>2.7729666233700958</v>
      </c>
      <c r="O7" s="99">
        <v>2.7505724149492465</v>
      </c>
      <c r="P7" s="99">
        <v>2.7288079686661262</v>
      </c>
      <c r="Q7" s="99">
        <v>2.7079735121752861</v>
      </c>
      <c r="R7" s="99">
        <v>2.6159051803151163</v>
      </c>
      <c r="S7" s="99">
        <v>2.5967625941936117</v>
      </c>
      <c r="T7" s="99">
        <v>2.5781657677468268</v>
      </c>
      <c r="U7" s="99">
        <v>2.5598347746146799</v>
      </c>
      <c r="V7" s="99">
        <v>2.5423455204395848</v>
      </c>
      <c r="W7" s="99">
        <v>2.5290009663348543</v>
      </c>
      <c r="X7" s="99">
        <v>2.5161010564759061</v>
      </c>
      <c r="Y7" s="99">
        <v>2.5038056685887149</v>
      </c>
      <c r="Z7" s="99">
        <v>2.4916476518300028</v>
      </c>
      <c r="AA7" s="99">
        <v>2.4801596980948855</v>
      </c>
      <c r="AB7" s="99">
        <v>2.4693131069112484</v>
      </c>
      <c r="AC7" s="99">
        <v>2.4592898716960798</v>
      </c>
      <c r="AD7" s="99">
        <v>2.4498888049366405</v>
      </c>
      <c r="AE7" s="99">
        <v>2.4403692326874018</v>
      </c>
      <c r="AF7" s="99">
        <v>2.4312335413093695</v>
      </c>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c r="CC7" s="71"/>
      <c r="CD7" s="71"/>
      <c r="CE7" s="71"/>
      <c r="CF7" s="71"/>
      <c r="CG7" s="71"/>
      <c r="CH7" s="71"/>
      <c r="CI7" s="71"/>
      <c r="CJ7" s="72"/>
    </row>
    <row r="8" spans="1:88" ht="51" x14ac:dyDescent="0.2">
      <c r="B8" s="80">
        <f>B7+1</f>
        <v>2</v>
      </c>
      <c r="C8" s="83" t="s">
        <v>276</v>
      </c>
      <c r="D8" s="39" t="s">
        <v>326</v>
      </c>
      <c r="E8" s="39" t="s">
        <v>68</v>
      </c>
      <c r="F8" s="39">
        <v>2</v>
      </c>
      <c r="H8" s="99">
        <v>0</v>
      </c>
      <c r="I8" s="99">
        <v>0</v>
      </c>
      <c r="J8" s="99">
        <v>0</v>
      </c>
      <c r="K8" s="99">
        <v>0</v>
      </c>
      <c r="L8" s="99">
        <v>0</v>
      </c>
      <c r="M8" s="99">
        <v>0</v>
      </c>
      <c r="N8" s="99">
        <v>0</v>
      </c>
      <c r="O8" s="99">
        <v>0</v>
      </c>
      <c r="P8" s="99">
        <v>0</v>
      </c>
      <c r="Q8" s="99">
        <v>0</v>
      </c>
      <c r="R8" s="99">
        <v>0</v>
      </c>
      <c r="S8" s="99">
        <v>0</v>
      </c>
      <c r="T8" s="99">
        <v>0</v>
      </c>
      <c r="U8" s="99">
        <v>0</v>
      </c>
      <c r="V8" s="99">
        <v>0</v>
      </c>
      <c r="W8" s="99">
        <v>0</v>
      </c>
      <c r="X8" s="99">
        <v>0</v>
      </c>
      <c r="Y8" s="99">
        <v>0</v>
      </c>
      <c r="Z8" s="99">
        <v>0</v>
      </c>
      <c r="AA8" s="99">
        <v>0</v>
      </c>
      <c r="AB8" s="99">
        <v>0</v>
      </c>
      <c r="AC8" s="99">
        <v>0</v>
      </c>
      <c r="AD8" s="99">
        <v>0</v>
      </c>
      <c r="AE8" s="99">
        <v>0</v>
      </c>
      <c r="AF8" s="99">
        <v>0</v>
      </c>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row>
    <row r="9" spans="1:88" ht="51" x14ac:dyDescent="0.2">
      <c r="B9" s="80">
        <f t="shared" ref="B9:B11" si="0">B8+1</f>
        <v>3</v>
      </c>
      <c r="C9" s="83" t="s">
        <v>278</v>
      </c>
      <c r="D9" s="39" t="s">
        <v>327</v>
      </c>
      <c r="E9" s="39" t="s">
        <v>68</v>
      </c>
      <c r="F9" s="39">
        <v>2</v>
      </c>
      <c r="H9" s="99">
        <v>3.5135999999999998</v>
      </c>
      <c r="I9" s="99">
        <v>4.24</v>
      </c>
      <c r="J9" s="99">
        <v>3.5135999999999998</v>
      </c>
      <c r="K9" s="99">
        <v>3.5135999999999998</v>
      </c>
      <c r="L9" s="99">
        <v>3.5135999999999998</v>
      </c>
      <c r="M9" s="99">
        <v>3.5135999999999998</v>
      </c>
      <c r="N9" s="99">
        <v>3.5135999999999998</v>
      </c>
      <c r="O9" s="99">
        <v>3.5135999999999998</v>
      </c>
      <c r="P9" s="99">
        <v>3.5135999999999998</v>
      </c>
      <c r="Q9" s="99">
        <v>3.5135999999999998</v>
      </c>
      <c r="R9" s="99">
        <v>3.5135999999999998</v>
      </c>
      <c r="S9" s="99">
        <v>3.5135999999999998</v>
      </c>
      <c r="T9" s="99">
        <v>3.5135999999999998</v>
      </c>
      <c r="U9" s="99">
        <v>3.5135999999999998</v>
      </c>
      <c r="V9" s="99">
        <v>3.5135999999999998</v>
      </c>
      <c r="W9" s="99">
        <v>3.5135999999999998</v>
      </c>
      <c r="X9" s="99">
        <v>3.5135999999999998</v>
      </c>
      <c r="Y9" s="99">
        <v>3.5135999999999998</v>
      </c>
      <c r="Z9" s="99">
        <v>3.5135999999999998</v>
      </c>
      <c r="AA9" s="99">
        <v>3.5135999999999998</v>
      </c>
      <c r="AB9" s="99">
        <v>3.5135999999999998</v>
      </c>
      <c r="AC9" s="99">
        <v>3.5135999999999998</v>
      </c>
      <c r="AD9" s="99">
        <v>3.5135999999999998</v>
      </c>
      <c r="AE9" s="99">
        <v>3.5135999999999998</v>
      </c>
      <c r="AF9" s="99">
        <v>3.5135999999999998</v>
      </c>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row>
    <row r="10" spans="1:88" ht="51" x14ac:dyDescent="0.2">
      <c r="B10" s="80">
        <f t="shared" si="0"/>
        <v>4</v>
      </c>
      <c r="C10" s="83" t="s">
        <v>280</v>
      </c>
      <c r="D10" s="39" t="s">
        <v>328</v>
      </c>
      <c r="E10" s="39" t="s">
        <v>68</v>
      </c>
      <c r="F10" s="39">
        <v>2</v>
      </c>
      <c r="H10" s="99">
        <v>0</v>
      </c>
      <c r="I10" s="99">
        <v>0</v>
      </c>
      <c r="J10" s="99">
        <v>0</v>
      </c>
      <c r="K10" s="99">
        <v>0</v>
      </c>
      <c r="L10" s="99">
        <v>0</v>
      </c>
      <c r="M10" s="99">
        <v>0</v>
      </c>
      <c r="N10" s="99">
        <v>0</v>
      </c>
      <c r="O10" s="99">
        <v>0</v>
      </c>
      <c r="P10" s="99">
        <v>0</v>
      </c>
      <c r="Q10" s="99">
        <v>0</v>
      </c>
      <c r="R10" s="99">
        <v>0</v>
      </c>
      <c r="S10" s="99">
        <v>0</v>
      </c>
      <c r="T10" s="99">
        <v>0</v>
      </c>
      <c r="U10" s="99">
        <v>0</v>
      </c>
      <c r="V10" s="99">
        <v>0</v>
      </c>
      <c r="W10" s="99">
        <v>0</v>
      </c>
      <c r="X10" s="99">
        <v>0</v>
      </c>
      <c r="Y10" s="99">
        <v>0</v>
      </c>
      <c r="Z10" s="99">
        <v>0</v>
      </c>
      <c r="AA10" s="99">
        <v>0</v>
      </c>
      <c r="AB10" s="99">
        <v>0</v>
      </c>
      <c r="AC10" s="99">
        <v>0</v>
      </c>
      <c r="AD10" s="99">
        <v>0</v>
      </c>
      <c r="AE10" s="99">
        <v>0</v>
      </c>
      <c r="AF10" s="99">
        <v>0</v>
      </c>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7"/>
      <c r="CH10" s="77"/>
      <c r="CI10" s="77"/>
      <c r="CJ10" s="77"/>
    </row>
    <row r="11" spans="1:88" ht="51" x14ac:dyDescent="0.2">
      <c r="B11" s="80">
        <f t="shared" si="0"/>
        <v>5</v>
      </c>
      <c r="C11" s="83" t="s">
        <v>282</v>
      </c>
      <c r="D11" s="39" t="s">
        <v>329</v>
      </c>
      <c r="E11" s="39" t="s">
        <v>68</v>
      </c>
      <c r="F11" s="39">
        <v>2</v>
      </c>
      <c r="H11" s="99">
        <v>0.80711370399897175</v>
      </c>
      <c r="I11" s="99">
        <v>5.003551942492912E-3</v>
      </c>
      <c r="J11" s="99">
        <v>0.64348780813746842</v>
      </c>
      <c r="K11" s="99">
        <v>0.66871818219041312</v>
      </c>
      <c r="L11" s="99">
        <v>0.69287456115823742</v>
      </c>
      <c r="M11" s="99">
        <v>0.71727956890714495</v>
      </c>
      <c r="N11" s="99">
        <v>0.74063337662990403</v>
      </c>
      <c r="O11" s="99">
        <v>0.7630275850507533</v>
      </c>
      <c r="P11" s="99">
        <v>0.78479203133387365</v>
      </c>
      <c r="Q11" s="99">
        <v>0.80562648782471369</v>
      </c>
      <c r="R11" s="99">
        <v>0.89769481968488352</v>
      </c>
      <c r="S11" s="99">
        <v>0.91683740580638817</v>
      </c>
      <c r="T11" s="99">
        <v>0.93543423225317301</v>
      </c>
      <c r="U11" s="99">
        <v>0.95376522538531994</v>
      </c>
      <c r="V11" s="99">
        <v>0.971254479560415</v>
      </c>
      <c r="W11" s="99">
        <v>0.98459903366514556</v>
      </c>
      <c r="X11" s="99">
        <v>0.99749894352409374</v>
      </c>
      <c r="Y11" s="99">
        <v>1.0097943314112849</v>
      </c>
      <c r="Z11" s="99">
        <v>1.021952348169997</v>
      </c>
      <c r="AA11" s="99">
        <v>1.0334403019051144</v>
      </c>
      <c r="AB11" s="99">
        <v>1.0442868930887514</v>
      </c>
      <c r="AC11" s="99">
        <v>1.05431012830392</v>
      </c>
      <c r="AD11" s="99">
        <v>1.0637111950633593</v>
      </c>
      <c r="AE11" s="99">
        <v>1.073230767312598</v>
      </c>
      <c r="AF11" s="99">
        <v>1.0823664586906303</v>
      </c>
      <c r="AG11" s="77"/>
      <c r="AH11" s="77"/>
      <c r="AI11" s="77"/>
      <c r="AJ11" s="77"/>
      <c r="AK11" s="77"/>
      <c r="AL11" s="77"/>
      <c r="AM11" s="77"/>
      <c r="AN11" s="77"/>
      <c r="AO11" s="77"/>
      <c r="AP11" s="77"/>
      <c r="AQ11" s="77"/>
      <c r="AR11" s="77"/>
      <c r="AS11" s="77"/>
      <c r="AT11" s="77"/>
      <c r="AU11" s="77"/>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c r="CA11" s="77"/>
      <c r="CB11" s="77"/>
      <c r="CC11" s="77"/>
      <c r="CD11" s="77"/>
      <c r="CE11" s="77"/>
      <c r="CF11" s="77"/>
      <c r="CG11" s="77"/>
      <c r="CH11" s="77"/>
      <c r="CI11" s="77"/>
      <c r="CJ11" s="77"/>
    </row>
    <row r="12" spans="1:88" x14ac:dyDescent="0.2"/>
    <row r="13" spans="1:88" x14ac:dyDescent="0.2"/>
    <row r="14" spans="1:88" x14ac:dyDescent="0.2"/>
    <row r="15" spans="1:88" ht="15" x14ac:dyDescent="0.25">
      <c r="B15" s="45" t="s">
        <v>81</v>
      </c>
    </row>
    <row r="16" spans="1:88" x14ac:dyDescent="0.2"/>
    <row r="17" spans="2:9" x14ac:dyDescent="0.2">
      <c r="B17" s="46"/>
      <c r="C17" s="7" t="s">
        <v>82</v>
      </c>
    </row>
    <row r="18" spans="2:9" x14ac:dyDescent="0.2"/>
    <row r="19" spans="2:9" x14ac:dyDescent="0.2">
      <c r="B19" s="47"/>
      <c r="C19" s="7" t="s">
        <v>83</v>
      </c>
    </row>
    <row r="20" spans="2:9" x14ac:dyDescent="0.2"/>
    <row r="21" spans="2:9" x14ac:dyDescent="0.2"/>
    <row r="22" spans="2:9" x14ac:dyDescent="0.2"/>
    <row r="23" spans="2:9" ht="15" x14ac:dyDescent="0.25">
      <c r="B23" s="132" t="s">
        <v>330</v>
      </c>
      <c r="C23" s="133"/>
      <c r="D23" s="133"/>
      <c r="E23" s="133"/>
      <c r="F23" s="133"/>
      <c r="G23" s="133"/>
      <c r="H23" s="133"/>
      <c r="I23" s="134"/>
    </row>
    <row r="24" spans="2:9" x14ac:dyDescent="0.2"/>
    <row r="25" spans="2:9" s="14" customFormat="1" ht="13.5" x14ac:dyDescent="0.2">
      <c r="B25" s="78" t="s">
        <v>35</v>
      </c>
      <c r="C25" s="135" t="s">
        <v>86</v>
      </c>
      <c r="D25" s="135"/>
      <c r="E25" s="135"/>
      <c r="F25" s="135"/>
      <c r="G25" s="135"/>
      <c r="H25" s="135"/>
      <c r="I25" s="135"/>
    </row>
    <row r="26" spans="2:9" s="14" customFormat="1" ht="76.900000000000006" customHeight="1" x14ac:dyDescent="0.2">
      <c r="B26" s="55">
        <v>1</v>
      </c>
      <c r="C26" s="123" t="s">
        <v>331</v>
      </c>
      <c r="D26" s="124"/>
      <c r="E26" s="124"/>
      <c r="F26" s="124"/>
      <c r="G26" s="124"/>
      <c r="H26" s="124"/>
      <c r="I26" s="124"/>
    </row>
    <row r="27" spans="2:9" s="14" customFormat="1" ht="54" customHeight="1" x14ac:dyDescent="0.2">
      <c r="B27" s="55">
        <v>2</v>
      </c>
      <c r="C27" s="123" t="s">
        <v>332</v>
      </c>
      <c r="D27" s="124"/>
      <c r="E27" s="124"/>
      <c r="F27" s="124"/>
      <c r="G27" s="124"/>
      <c r="H27" s="124"/>
      <c r="I27" s="124"/>
    </row>
    <row r="28" spans="2:9" s="14" customFormat="1" ht="58.15" customHeight="1" x14ac:dyDescent="0.2">
      <c r="B28" s="55">
        <v>3</v>
      </c>
      <c r="C28" s="123" t="s">
        <v>333</v>
      </c>
      <c r="D28" s="124"/>
      <c r="E28" s="124"/>
      <c r="F28" s="124"/>
      <c r="G28" s="124"/>
      <c r="H28" s="124"/>
      <c r="I28" s="124"/>
    </row>
    <row r="29" spans="2:9" s="14" customFormat="1" ht="61.15" customHeight="1" x14ac:dyDescent="0.2">
      <c r="B29" s="55">
        <v>4</v>
      </c>
      <c r="C29" s="123" t="s">
        <v>288</v>
      </c>
      <c r="D29" s="124"/>
      <c r="E29" s="124"/>
      <c r="F29" s="124"/>
      <c r="G29" s="124"/>
      <c r="H29" s="124"/>
      <c r="I29" s="124"/>
    </row>
    <row r="30" spans="2:9" s="14" customFormat="1" ht="58.5" customHeight="1" x14ac:dyDescent="0.2">
      <c r="B30" s="55">
        <v>5</v>
      </c>
      <c r="C30" s="123" t="s">
        <v>334</v>
      </c>
      <c r="D30" s="124"/>
      <c r="E30" s="124"/>
      <c r="F30" s="124"/>
      <c r="G30" s="124"/>
      <c r="H30" s="124"/>
      <c r="I30" s="124"/>
    </row>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sheetProtection algorithmName="SHA-512" hashValue="aI5Gmd4N08QZjd76EOUVEHbsVhwTAh5Cg71F6KxMaXlnSuKRrZ06AOtvz/BTKwvfRoZmwQIcgSagdmD8Dzggqg==" saltValue="8vQroI87RUpGiyf4stoJ7w==" spinCount="100000" sheet="1" objects="1" scenarios="1"/>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DB549A5F6F444C859BFE76DCCB1E07" ma:contentTypeVersion="4" ma:contentTypeDescription="Create a new document." ma:contentTypeScope="" ma:versionID="3b6b52dbd76d833e9251147739f47ec3">
  <xsd:schema xmlns:xsd="http://www.w3.org/2001/XMLSchema" xmlns:xs="http://www.w3.org/2001/XMLSchema" xmlns:p="http://schemas.microsoft.com/office/2006/metadata/properties" xmlns:ns2="8b73125f-a2a3-430c-bf07-e2948dd3081c" targetNamespace="http://schemas.microsoft.com/office/2006/metadata/properties" ma:root="true" ma:fieldsID="0b198552ecf7a9126ef2e498d829be84" ns2:_="">
    <xsd:import namespace="8b73125f-a2a3-430c-bf07-e2948dd3081c"/>
    <xsd:element name="properties">
      <xsd:complexType>
        <xsd:sequence>
          <xsd:element name="documentManagement">
            <xsd:complexType>
              <xsd:all>
                <xsd:element ref="ns2:Company"/>
                <xsd:element ref="ns2:Submission"/>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73125f-a2a3-430c-bf07-e2948dd3081c" elementFormDefault="qualified">
    <xsd:import namespace="http://schemas.microsoft.com/office/2006/documentManagement/types"/>
    <xsd:import namespace="http://schemas.microsoft.com/office/infopath/2007/PartnerControls"/>
    <xsd:element name="Company" ma:index="8" ma:displayName="Company" ma:default="ST" ma:description="What company does this document relate too?" ma:format="RadioButtons" ma:internalName="Company">
      <xsd:simpleType>
        <xsd:restriction base="dms:Choice">
          <xsd:enumeration value="ST"/>
          <xsd:enumeration value="HD"/>
          <xsd:enumeration value="Both"/>
        </xsd:restriction>
      </xsd:simpleType>
    </xsd:element>
    <xsd:element name="Submission" ma:index="9" ma:displayName="Submission" ma:default="2022 Submission" ma:description="Date in which document is related too." ma:format="RadioButtons" ma:internalName="Submission">
      <xsd:simpleType>
        <xsd:restriction base="dms:Choice">
          <xsd:enumeration value="2022 Submission"/>
          <xsd:enumeration value="2024 Submission"/>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ubmission xmlns="8b73125f-a2a3-430c-bf07-e2948dd3081c">2022 Submission</Submission>
    <Company xmlns="8b73125f-a2a3-430c-bf07-e2948dd3081c">HD</Company>
  </documentManagement>
</p:properties>
</file>

<file path=customXml/itemProps1.xml><?xml version="1.0" encoding="utf-8"?>
<ds:datastoreItem xmlns:ds="http://schemas.openxmlformats.org/officeDocument/2006/customXml" ds:itemID="{6790CB20-3397-402F-B2FF-EBE08B36EA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73125f-a2a3-430c-bf07-e2948dd30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3.xml><?xml version="1.0" encoding="utf-8"?>
<ds:datastoreItem xmlns:ds="http://schemas.openxmlformats.org/officeDocument/2006/customXml" ds:itemID="{0B505F09-1AD7-47E1-880A-1E18A344DD5B}">
  <ds:schemaRefs>
    <ds:schemaRef ds:uri="http://purl.org/dc/elements/1.1/"/>
    <ds:schemaRef ds:uri="http://schemas.microsoft.com/office/2006/metadata/properties"/>
    <ds:schemaRef ds:uri="http://purl.org/dc/terms/"/>
    <ds:schemaRef ds:uri="8b73125f-a2a3-430c-bf07-e2948dd3081c"/>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Everitt, Helen</cp:lastModifiedBy>
  <cp:revision/>
  <dcterms:created xsi:type="dcterms:W3CDTF">2017-04-19T07:39:06Z</dcterms:created>
  <dcterms:modified xsi:type="dcterms:W3CDTF">2022-11-24T11:26:48Z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0x01010072DB549A5F6F444C859BFE76DCCB1E07</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Order">
    <vt:r8>6200</vt:r8>
  </property>
  <property fmtid="{D5CDD505-2E9C-101B-9397-08002B2CF9AE}" pid="9" name="MSIP_Label_5d1f72a0-9918-4564-91ff-bbeac1603032_Enabled">
    <vt:lpwstr>true</vt:lpwstr>
  </property>
  <property fmtid="{D5CDD505-2E9C-101B-9397-08002B2CF9AE}" pid="10" name="MSIP_Label_5d1f72a0-9918-4564-91ff-bbeac1603032_SetDate">
    <vt:lpwstr>2022-11-11T14:47:08Z</vt:lpwstr>
  </property>
  <property fmtid="{D5CDD505-2E9C-101B-9397-08002B2CF9AE}" pid="11" name="MSIP_Label_5d1f72a0-9918-4564-91ff-bbeac1603032_Method">
    <vt:lpwstr>Privileged</vt:lpwstr>
  </property>
  <property fmtid="{D5CDD505-2E9C-101B-9397-08002B2CF9AE}" pid="12" name="MSIP_Label_5d1f72a0-9918-4564-91ff-bbeac1603032_Name">
    <vt:lpwstr>OFFICIAL COMMERCIAL</vt:lpwstr>
  </property>
  <property fmtid="{D5CDD505-2E9C-101B-9397-08002B2CF9AE}" pid="13" name="MSIP_Label_5d1f72a0-9918-4564-91ff-bbeac1603032_SiteId">
    <vt:lpwstr>e15c1e99-7be3-495c-978e-eca7b8ea9f31</vt:lpwstr>
  </property>
  <property fmtid="{D5CDD505-2E9C-101B-9397-08002B2CF9AE}" pid="14" name="MSIP_Label_5d1f72a0-9918-4564-91ff-bbeac1603032_ActionId">
    <vt:lpwstr>4a7f8955-c5cd-4e4d-8115-9ba83e9e7670</vt:lpwstr>
  </property>
  <property fmtid="{D5CDD505-2E9C-101B-9397-08002B2CF9AE}" pid="15" name="MSIP_Label_5d1f72a0-9918-4564-91ff-bbeac1603032_ContentBits">
    <vt:lpwstr>1</vt:lpwstr>
  </property>
</Properties>
</file>