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https://severntrent.sharepoint.com/sites/WRMP/OFWAT_Mkt_Tables/OFWAT Market Tables/Public versions/"/>
    </mc:Choice>
  </mc:AlternateContent>
  <xr:revisionPtr revIDLastSave="11" documentId="8_{B2CD2800-062D-4BBB-8F41-5E6AACF5693C}" xr6:coauthVersionLast="47" xr6:coauthVersionMax="47" xr10:uidLastSave="{AA971625-CD46-42AA-A059-BFB6CB8CBE8F}"/>
  <workbookProtection workbookAlgorithmName="SHA-512" workbookHashValue="RzW8R8Hyk6Z5yLeS5mldMO4M04yycl94OKOx7cuveJKCWnuQg231XT0QLNPd55FCX+IQuHljVXepl1pY0UxlQA==" workbookSaltValue="Oxjs1PTyoSEaGfyV47ogIg==" workbookSpinCount="100000" lockStructure="1"/>
  <bookViews>
    <workbookView xWindow="-120" yWindow="-120" windowWidth="29040" windowHeight="15840" tabRatio="773"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 i="16" l="1"/>
  <c r="D3" i="20"/>
  <c r="D4" i="20" l="1"/>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s="1"/>
  <c r="B30" i="14" s="1"/>
  <c r="B31" i="14" s="1"/>
  <c r="B32" i="14" s="1"/>
  <c r="B8" i="14"/>
  <c r="B9" i="14" s="1"/>
  <c r="B10" i="14" s="1"/>
  <c r="B11" i="14" s="1"/>
  <c r="B12" i="14" s="1"/>
  <c r="D4" i="12" l="1"/>
  <c r="D3" i="12"/>
  <c r="C1" i="2" l="1"/>
  <c r="D1"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Everitt, Helen</author>
  </authors>
  <commentList>
    <comment ref="J7" authorId="0" shapeId="0" xr:uid="{00000000-0006-0000-0900-000001000000}">
      <text>
        <r>
          <rPr>
            <b/>
            <sz val="9"/>
            <color indexed="81"/>
            <rFont val="Tahoma"/>
            <charset val="1"/>
          </rPr>
          <t>Everitt, Helen:</t>
        </r>
        <r>
          <rPr>
            <sz val="9"/>
            <color indexed="81"/>
            <rFont val="Tahoma"/>
            <charset val="1"/>
          </rPr>
          <t xml:space="preserve">
Global values i.e not pro rata per WRZ</t>
        </r>
      </text>
    </comment>
    <comment ref="K7" authorId="0" shapeId="0" xr:uid="{00000000-0006-0000-0900-000002000000}">
      <text>
        <r>
          <rPr>
            <b/>
            <sz val="9"/>
            <color indexed="81"/>
            <rFont val="Tahoma"/>
            <charset val="1"/>
          </rPr>
          <t>Everitt, Helen:</t>
        </r>
        <r>
          <rPr>
            <sz val="9"/>
            <color indexed="81"/>
            <rFont val="Tahoma"/>
            <charset val="1"/>
          </rPr>
          <t xml:space="preserve">
Global values i.e not pro rata per WRZ</t>
        </r>
      </text>
    </comment>
  </commentList>
</comments>
</file>

<file path=xl/sharedStrings.xml><?xml version="1.0" encoding="utf-8"?>
<sst xmlns="http://schemas.openxmlformats.org/spreadsheetml/2006/main" count="1048" uniqueCount="427">
  <si>
    <t>Cover sheet</t>
  </si>
  <si>
    <t>Purpose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</si>
  <si>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</si>
  <si>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Company name</t>
  </si>
  <si>
    <t>Hafren Dyfrdwy</t>
  </si>
  <si>
    <t>Insert image of WRZ boundary (same as GIS shapefile)</t>
  </si>
  <si>
    <t xml:space="preserve">WRZ name </t>
  </si>
  <si>
    <t>Llanfyllin</t>
  </si>
  <si>
    <t>WRMP the data relates to</t>
  </si>
  <si>
    <t>WRMP19 and AR21 AR22</t>
  </si>
  <si>
    <t>Date the spreadsheet was first published</t>
  </si>
  <si>
    <t>Date of last update (see change log for details)</t>
  </si>
  <si>
    <t>Contact details for anyone wanting to discuss commercial opportunities arising from this information</t>
  </si>
  <si>
    <t>FutureConsultation@severntrent.co.uk</t>
  </si>
  <si>
    <t>Geographical Information System (GIS) shapefile of water resources zone boundary file reference (hyperlink)</t>
  </si>
  <si>
    <t>See link to map on WRMP19 webpage</t>
  </si>
  <si>
    <t>Brief description of data assurance</t>
  </si>
  <si>
    <t>We have checked the data and our processes by carrying out 1st and 2nd line assurance and 3rd line assurance by internal audit</t>
  </si>
  <si>
    <t>Our data requirements are structured around geographic data and eight data tables:</t>
  </si>
  <si>
    <t xml:space="preserve">Key:        Input cell colour     </t>
  </si>
  <si>
    <t>Change log</t>
  </si>
  <si>
    <t>Date of change (DD/MM/YYYY)</t>
  </si>
  <si>
    <t>Table Reference</t>
  </si>
  <si>
    <t>Data Requirement Reference</t>
  </si>
  <si>
    <t>Description of value(s) changed</t>
  </si>
  <si>
    <t>Change reason</t>
  </si>
  <si>
    <t>All Tables</t>
  </si>
  <si>
    <t>All lines</t>
  </si>
  <si>
    <t xml:space="preserve">Creation of new Water resources zone </t>
  </si>
  <si>
    <t>Tables 2-8</t>
  </si>
  <si>
    <t>Updated 2020/21 and 2021/22 all lines</t>
  </si>
  <si>
    <t>Data for the first two years updated for Annual return reported data</t>
  </si>
  <si>
    <t>AR data included as guided by Ofwat</t>
  </si>
  <si>
    <t>Table 1 : Key market information</t>
  </si>
  <si>
    <t>Line</t>
  </si>
  <si>
    <t>Description</t>
  </si>
  <si>
    <t>WRMP19 reference</t>
  </si>
  <si>
    <t>Units</t>
  </si>
  <si>
    <t>DPs</t>
  </si>
  <si>
    <t>Company Response</t>
  </si>
  <si>
    <t>Water Resource Zone location</t>
  </si>
  <si>
    <t>N/A</t>
  </si>
  <si>
    <t>Region / Counties</t>
  </si>
  <si>
    <t xml:space="preserve">Refer to map/ Gis that accompaies this table. Llanfyllin WRZ is in the North of the Powys region. It includes the main town of Llanfyllin and is North of Welshpool. </t>
  </si>
  <si>
    <t>Total number of sources</t>
  </si>
  <si>
    <t>Number</t>
  </si>
  <si>
    <t>&lt;5</t>
  </si>
  <si>
    <t>Own source allocation: groundwater (including aquifer recharge)</t>
  </si>
  <si>
    <t xml:space="preserve">% of demand met (distribution input) 
</t>
  </si>
  <si>
    <t xml:space="preserve">Own source allocation: reservoir (pumped and impounding) 
</t>
  </si>
  <si>
    <t xml:space="preserve">Own source allocation: direct river abstraction 
</t>
  </si>
  <si>
    <t xml:space="preserve">External source allocation (trading – imports) </t>
  </si>
  <si>
    <t>Critical planning period</t>
  </si>
  <si>
    <t>Dry Year Annual Average</t>
  </si>
  <si>
    <t>Level of service (Temporary Use Ban)</t>
  </si>
  <si>
    <t>1 in X</t>
  </si>
  <si>
    <t>No more than 1 in 40 Temporary Use Bans</t>
  </si>
  <si>
    <t xml:space="preserve"> Refer to section A of WRMP</t>
  </si>
  <si>
    <t xml:space="preserve">Level of service – (Drought order for non-essential use ban) 
</t>
  </si>
  <si>
    <t>No more than 1 in 40 non-essential use ban</t>
  </si>
  <si>
    <t xml:space="preserve">Level of service – Emergency drought order (reducing demand): rota cuts and standpipes 
</t>
  </si>
  <si>
    <t>We do not plan for rota cuts or standpipes. In an extremely severe drought we would consider using them but we do not have a planned frequency for this level of service.</t>
  </si>
  <si>
    <t xml:space="preserve">Summary key cause of supply constraint (Hydrological / Licence / Asset) 
</t>
  </si>
  <si>
    <t>Text</t>
  </si>
  <si>
    <t>The volume of the bulk import</t>
  </si>
  <si>
    <t>Drought plan option benefits</t>
  </si>
  <si>
    <t>Table 10 – Drought Plan links</t>
  </si>
  <si>
    <t>Ml/d</t>
  </si>
  <si>
    <t xml:space="preserve">There are no drought supply measures e.g. drought permits or orders stipulated in our Drought Plan for this WRZ. (1) 5% demand savings assumed during TUBs and a further 5% savings for a NEUB. </t>
  </si>
  <si>
    <t xml:space="preserve">Year of first zonal deficit (if any) 
</t>
  </si>
  <si>
    <t>Year</t>
  </si>
  <si>
    <t>none</t>
  </si>
  <si>
    <t>Zone deficit summary</t>
  </si>
  <si>
    <t>High (&gt;10%) / Medium (5-10%) / Low (&lt;5%)</t>
  </si>
  <si>
    <t>A/A</t>
  </si>
  <si>
    <t>n/a</t>
  </si>
  <si>
    <t>Other planning considerations and constraints</t>
  </si>
  <si>
    <t>This WRZ is supplied by a bulk import only. Refer to the water resources management plan (WRMP) that accompanies these tables for detailed information. There are no national parks in this WRZ.  To discuss case specific constraints and considerations please use the contact details provided in the cover sheet.</t>
  </si>
  <si>
    <t>Treatment works details</t>
  </si>
  <si>
    <t xml:space="preserve">We have no water treatment works in this WRZ
</t>
  </si>
  <si>
    <t>Key to cells:</t>
  </si>
  <si>
    <t>Input cell</t>
  </si>
  <si>
    <t>Calculation cell</t>
  </si>
  <si>
    <t>Key market information - line definition</t>
  </si>
  <si>
    <t xml:space="preserve">Line </t>
  </si>
  <si>
    <t>Definitions</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</si>
  <si>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</si>
  <si>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</si>
  <si>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</si>
  <si>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The ratio of demand met (distribution input – flow entering the distribution network to meet demand) from reservoir sources to total demand. The total across all zones should be the same as reported in the company APR. </t>
  </si>
  <si>
    <t xml:space="preserve">The ratio of demand met (distribution input – flow entering the distribution network to meet demand) from direct river sources to total demand. The total across all zones should be the same as reported in the company APR. </t>
  </si>
  <si>
    <t xml:space="preserve">The ratio of demand met (distribution input – flow entering the distribution network to meet demand) from external sources (third party imports) to total demand.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</si>
  <si>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</si>
  <si>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</si>
  <si>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</si>
  <si>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</si>
  <si>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</si>
  <si>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</si>
  <si>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</si>
  <si>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</si>
  <si>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</si>
  <si>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</si>
  <si>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Standard source type/ treatment type classification for line 16, treatment type details</t>
  </si>
  <si>
    <t>The categories of treatment types are:</t>
  </si>
  <si>
    <t>Examples</t>
  </si>
  <si>
    <t>SD: Works providing simple disinfection only;</t>
  </si>
  <si>
    <t xml:space="preserve">• Marginal chlorination
• Pre-aeration
</t>
  </si>
  <si>
    <t xml:space="preserve">W1:  Simple disinfection plus simple physical treatment only;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</si>
  <si>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</si>
  <si>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</si>
  <si>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 Super chlorination
• Coagulation
• Flocculation
• Biofiltration
• pH correction
•  Softening
</t>
  </si>
  <si>
    <t xml:space="preserve">W4: Single stage complex physical or chemical treatment with significantly higher operating costs than in W2/W3;
W5: More than one stage of complex, high cost treatment;
</t>
  </si>
  <si>
    <t xml:space="preserve">• Membrane filtration (excluding desalination)
• Ozone addition
• Activated carbon / pesticide removal
• UV treatment
• Arsenic removal
• Nitrate removal
</t>
  </si>
  <si>
    <t>W6: Works with one or more very high cost processes;</t>
  </si>
  <si>
    <t xml:space="preserve">• Desalination 
• Re-use
</t>
  </si>
  <si>
    <t>The type of source water is indicated by a proceeding (G)round water or (S)urface water e.g. a W4 works treating river water would be SW4 and a SD works treating ground water would be GSD</t>
  </si>
  <si>
    <t>Table 2 : Baseline supply forecast</t>
  </si>
  <si>
    <t>Minimum Planning Period - 25 years</t>
  </si>
  <si>
    <t>Optional Planning Period</t>
  </si>
  <si>
    <t>Data Requirement</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</si>
  <si>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</si>
  <si>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</si>
  <si>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</si>
  <si>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</si>
  <si>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</si>
  <si>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</si>
  <si>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</si>
  <si>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</si>
  <si>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</si>
  <si>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</si>
  <si>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</si>
  <si>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</si>
  <si>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</si>
  <si>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</si>
  <si>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</si>
  <si>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</si>
  <si>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</si>
  <si>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</si>
  <si>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</si>
  <si>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</si>
  <si>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</si>
  <si>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</si>
  <si>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</si>
  <si>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</si>
  <si>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</si>
  <si>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</si>
  <si>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</si>
  <si>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</si>
  <si>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</si>
  <si>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</si>
  <si>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</si>
  <si>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</si>
  <si>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</si>
  <si>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</si>
  <si>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</si>
  <si>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</si>
  <si>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</si>
  <si>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</si>
  <si>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</si>
  <si>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</si>
  <si>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</si>
  <si>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</si>
  <si>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</si>
  <si>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</si>
  <si>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</si>
  <si>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</si>
  <si>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</si>
  <si>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</si>
  <si>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</si>
  <si>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</si>
  <si>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</si>
  <si>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</si>
  <si>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</si>
  <si>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</si>
  <si>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</si>
  <si>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</si>
  <si>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</si>
  <si>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</si>
  <si>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</si>
  <si>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</si>
  <si>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</si>
  <si>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</si>
  <si>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</si>
  <si>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</si>
  <si>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</si>
  <si>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</si>
  <si>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</si>
  <si>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</si>
  <si>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</si>
  <si>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</si>
  <si>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</si>
  <si>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</si>
  <si>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</si>
  <si>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</si>
  <si>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</si>
  <si>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</si>
  <si>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</si>
  <si>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</si>
  <si>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</si>
  <si>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</si>
  <si>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</si>
  <si>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(supply) forecast </t>
  </si>
  <si>
    <t>Table 2: Baseline supply 
Row: 7BL</t>
  </si>
  <si>
    <t>Change in deployable output (supply) forecast due to climate change</t>
  </si>
  <si>
    <t>Table 2: Baseline supply 
Row: 8.1BL</t>
  </si>
  <si>
    <t>Deployable output  (supply) forecast reductions to restore sustainable abstraction (abstraction licence reductions)</t>
  </si>
  <si>
    <t>Table 2: Baseline supply 
Row: 8.2BL</t>
  </si>
  <si>
    <t>Total other changes to deployable output (supply) forecast (e.g. nitrates)</t>
  </si>
  <si>
    <t>Table 2: Baseline supply
Row: 8.3BL</t>
  </si>
  <si>
    <t>Raw water losses, treatment works losses and operational use</t>
  </si>
  <si>
    <t>Table 2: Baseline supply 
Row: 9BL</t>
  </si>
  <si>
    <t>Outage allowance</t>
  </si>
  <si>
    <t>Table 2: Baseline supply 
Row: 10BL</t>
  </si>
  <si>
    <t>Baseline supply forecast - line definition</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</si>
  <si>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</si>
  <si>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The forecast reductions in the baseline deployable output (supplies) over the planning period caused by climate change. Climate change is likely to impact the frequency and severity of more extreme events which impact the amount available for supply.</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</si>
  <si>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</si>
  <si>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Reductions in deployable output (supply) forecast as a result of other causes. These can include operational decline or loss of raw water source due to long term pollution, or other water quality issues.</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</si>
  <si>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</si>
  <si>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</si>
  <si>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</si>
  <si>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</si>
  <si>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</si>
  <si>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Unmeasured (unmetered) non household – consumption</t>
  </si>
  <si>
    <t>Table 3: Baseline demand 
Row: 24BL</t>
  </si>
  <si>
    <t>Measured (metered) household – consumption</t>
  </si>
  <si>
    <t>Table 3: Baseline demand 
Row: 25BL</t>
  </si>
  <si>
    <t>Unmeasured (unmetered) household – consumption</t>
  </si>
  <si>
    <t>Table 3: Baseline demand 
Row: 26BL</t>
  </si>
  <si>
    <t>Measured (metered) household – per capita consumption (PCC)</t>
  </si>
  <si>
    <t>Table 3: Baseline demand 
Row: 29BL</t>
  </si>
  <si>
    <t>l/h/d</t>
  </si>
  <si>
    <t>Unmeasured (unmetered) household – per capita consumption (PCC)</t>
  </si>
  <si>
    <t>Table 3: Baseline demand 
Row: 30BL</t>
  </si>
  <si>
    <t>Average household – per capita consumption (PCC)</t>
  </si>
  <si>
    <t>Table 3: Baseline demand 
Row: 31BL</t>
  </si>
  <si>
    <t>Total leakage (total volume per day)</t>
  </si>
  <si>
    <t>Table 3: Baseline demand 
Row: 40BL</t>
  </si>
  <si>
    <t>Total leakage (flow per property)</t>
  </si>
  <si>
    <t>Table 3: Baseline demand 
Row: 41BL</t>
  </si>
  <si>
    <t>l/prop/day</t>
  </si>
  <si>
    <t>Measured (metered) properties (excl voids)</t>
  </si>
  <si>
    <t>Table 3: Baseline demand 
Row: 45BL</t>
  </si>
  <si>
    <t>000s</t>
  </si>
  <si>
    <t>Total properties – measured and unmeasured (incl. voids)</t>
  </si>
  <si>
    <t>Table 3: Baseline demand 
Row: 48BL</t>
  </si>
  <si>
    <t>Total population</t>
  </si>
  <si>
    <t>Table 3: Baseline demand 
Row: 53BL</t>
  </si>
  <si>
    <t>Measured (metered) household – Average occupancy rate (excl voids)</t>
  </si>
  <si>
    <t>Table 3: Baseline demand 
Row: 54BL</t>
  </si>
  <si>
    <t>h/prop</t>
  </si>
  <si>
    <t>Unmeasured (unmetered) household - Average occupancy rate</t>
  </si>
  <si>
    <t>Table 3: Baseline demand 
Row: 55BL</t>
  </si>
  <si>
    <t>Total household metering penetration (incl. voids)</t>
  </si>
  <si>
    <t>Table 3: Baseline demand 
Row: 57BL</t>
  </si>
  <si>
    <t>%</t>
  </si>
  <si>
    <t>Baseline demand forecast - line definition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</si>
  <si>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</si>
  <si>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</si>
  <si>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</si>
  <si>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</si>
  <si>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Average amount of water used by each customer that lives in a measured (metered) household property in the zone. 
Measured in flow used (litres) per person (head) per day (l/h/d)
This forecast represents the baseline position before any new investment or interventions.</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</si>
  <si>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</si>
  <si>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</si>
  <si>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</si>
  <si>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</si>
  <si>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</si>
  <si>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All properties that the company has on its database (in the zone. 
This is a total of all the household and non-household properties (both metered and unmetered). This includes void properties. 
These are forecasted going forward based on growth projections.</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</si>
  <si>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</si>
  <si>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Occupancy rate (people living in each property) for metered (measured) households.
Measured as people (head) per property (h/prop)</t>
  </si>
  <si>
    <t>Occupancy rate (people living in each property) for unmetered (unmeasured) households. Measured as people (head) per property (h/prop)</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</si>
  <si>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</si>
  <si>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</si>
  <si>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</si>
  <si>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</si>
  <si>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Water Available For Use (WAFU) - own sources</t>
  </si>
  <si>
    <t>Table 4: Baseline supply demand balance 
Row: 12BL</t>
  </si>
  <si>
    <t>Total Water Available For Use (WAFU) – including transfers</t>
  </si>
  <si>
    <t>Table 4: Baseline supply demand balance 
Row: 13BL</t>
  </si>
  <si>
    <t>Target Headroom (uncertainty)</t>
  </si>
  <si>
    <t>Table 4: Baseline supply demand balance 
Row: 16BL</t>
  </si>
  <si>
    <t>Supply Demand Balance</t>
  </si>
  <si>
    <t>Table 4: Baseline supply demand balance 
Row: 18BL</t>
  </si>
  <si>
    <t>Baseline supply demand balance - line definition</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</si>
  <si>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</si>
  <si>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</si>
  <si>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</si>
  <si>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</si>
  <si>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</si>
  <si>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</si>
  <si>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 xml:space="preserve">Deployable output forecast (supply) </t>
  </si>
  <si>
    <t>Table 7: Final planning water supply 
Row: 7FP</t>
  </si>
  <si>
    <t>Table 7: Final planning water supply 
Row: 9FP</t>
  </si>
  <si>
    <t>Table 7: Final planning water supply 
Row: 10FP</t>
  </si>
  <si>
    <t>Final plan supply forecast - line definition</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</si>
  <si>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</si>
  <si>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</si>
  <si>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</si>
  <si>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</si>
  <si>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</si>
  <si>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Table 8: Final planning water demand 
Row: 24FP</t>
  </si>
  <si>
    <t>Table 8: Final planning water demand 
Row: 25FP</t>
  </si>
  <si>
    <t>Unmeasured (unmetered) household - consumption</t>
  </si>
  <si>
    <t>Table 8: Final planning water demand 
Row: 26FP</t>
  </si>
  <si>
    <t>Table 8: Final planning water demand 
Row: 29FP</t>
  </si>
  <si>
    <t>Table 8: Final planning water demand 
Row: 30FP</t>
  </si>
  <si>
    <t>Table 8: Final planning water demand 
Row: 31FP</t>
  </si>
  <si>
    <t>Table 8: Final planning water demand 
Row: 40FP</t>
  </si>
  <si>
    <t>Table 8: Final planning water demand 
Row: 41FP</t>
  </si>
  <si>
    <t>Table 8: Final planning water demand 
Row: 45FP</t>
  </si>
  <si>
    <t>Table 8: Final planning water demand 
Row: 57FP</t>
  </si>
  <si>
    <t>Final plan demand forecast - line definition</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</si>
  <si>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</si>
  <si>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</si>
  <si>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</si>
  <si>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</si>
  <si>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</si>
  <si>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</si>
  <si>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</si>
  <si>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</si>
  <si>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</si>
  <si>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</si>
  <si>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</si>
  <si>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</si>
  <si>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</si>
  <si>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Table 9: Final planning supply demand balance
Row: 12FP</t>
  </si>
  <si>
    <t>Table 9: Final planning supply demand balance
Row: 13FP</t>
  </si>
  <si>
    <t>Table 9: Final planning supply demand balance
Row: 16FP</t>
  </si>
  <si>
    <t>Table 9: Final planning supply demand balance
Row: 18FP</t>
  </si>
  <si>
    <t>Final plan supply demand balance - line definition</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</si>
  <si>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</si>
  <si>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</si>
  <si>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</si>
  <si>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</si>
  <si>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</si>
  <si>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</si>
  <si>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</si>
  <si>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</si>
  <si>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</si>
  <si>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</si>
  <si>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</si>
  <si>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</si>
  <si>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</si>
  <si>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</si>
  <si>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</si>
  <si>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</si>
  <si>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</si>
  <si>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</si>
  <si>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</si>
  <si>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</si>
  <si>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</si>
  <si>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</si>
  <si>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</si>
  <si>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</si>
  <si>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</si>
  <si>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Option name</t>
  </si>
  <si>
    <t>Table 5: Feasible options
Column C</t>
  </si>
  <si>
    <t>Active Leakage Control - Supply demand balance scenario</t>
  </si>
  <si>
    <t>Active Leakage Control - National Infrustructure commision scenario</t>
  </si>
  <si>
    <t>Enhanced Metering</t>
  </si>
  <si>
    <t>Option reference number</t>
  </si>
  <si>
    <t>Table 5: Feasible options
Column D</t>
  </si>
  <si>
    <t>ALC1</t>
  </si>
  <si>
    <t>ALC2</t>
  </si>
  <si>
    <t>EM001</t>
  </si>
  <si>
    <t xml:space="preserve">Type of option </t>
  </si>
  <si>
    <t>Table 5: Feasible options
Column E</t>
  </si>
  <si>
    <t>Active leakage management</t>
  </si>
  <si>
    <t>Metering other selective</t>
  </si>
  <si>
    <t>Preferred option</t>
  </si>
  <si>
    <t>Table 5: Feasible options
Column F</t>
  </si>
  <si>
    <t>Y/N</t>
  </si>
  <si>
    <t>N</t>
  </si>
  <si>
    <t>Y</t>
  </si>
  <si>
    <t xml:space="preserve">Planned scheme start date </t>
  </si>
  <si>
    <t>Table 5: Feasible options
Column G</t>
  </si>
  <si>
    <t>2020/21</t>
  </si>
  <si>
    <t>Progress of planned scheme</t>
  </si>
  <si>
    <t>Not a chosen scheme, no further work required</t>
  </si>
  <si>
    <t>Not commenced but we have carried out pre-feasibility studies</t>
  </si>
  <si>
    <t xml:space="preserve">Option benefit – additional resources or demand saved (based on full implementation) </t>
  </si>
  <si>
    <t>Table 5: Feasible options
Column I</t>
  </si>
  <si>
    <t>Total planning period option benefit (Net Present Value)</t>
  </si>
  <si>
    <t>Table 5: Feasible options
Column J</t>
  </si>
  <si>
    <t>Ml</t>
  </si>
  <si>
    <t>Total planning period indicative capital cost of option (CAPEX NPV)</t>
  </si>
  <si>
    <t>Table 5: Feasible options
Column K</t>
  </si>
  <si>
    <t>£000s</t>
  </si>
  <si>
    <t>Total planning period indicative operating cost of option (OPEX NPV)</t>
  </si>
  <si>
    <t>Table 5: Feasible options
Column L</t>
  </si>
  <si>
    <t>Total planning period indicative operating saving cost of option (OPEX saving NPV)</t>
  </si>
  <si>
    <t>Table 5: Feasible options
Column M</t>
  </si>
  <si>
    <t xml:space="preserve">Total planning period indicative carbon costs (Carbon NPV) </t>
  </si>
  <si>
    <t>Table 5: Feasible options
Column N</t>
  </si>
  <si>
    <t>Total planning period indicative social and environmental costs (NPV)</t>
  </si>
  <si>
    <t>Table 5: Feasible options
Column O</t>
  </si>
  <si>
    <t xml:space="preserve">Total planning period indicative option cost (NPV) </t>
  </si>
  <si>
    <t>Table 5: Feasible options
Column P</t>
  </si>
  <si>
    <t>Average Incremental Cost (AIC)</t>
  </si>
  <si>
    <t>Table 5: Feasible options
Column Q</t>
  </si>
  <si>
    <t>p/m³</t>
  </si>
  <si>
    <t>Average Incremental Social &amp; Environmental Cost (AISC)</t>
  </si>
  <si>
    <t>Table 5: Feasible options
Column R</t>
  </si>
  <si>
    <t>Scope Confidence</t>
  </si>
  <si>
    <t>Table 5: Feasible options
Column S</t>
  </si>
  <si>
    <t>Score 1 to 5</t>
  </si>
  <si>
    <t>Cost Confidence</t>
  </si>
  <si>
    <t>Table 5: Feasible options 
Column T</t>
  </si>
  <si>
    <t>Final plan option costs - line definition</t>
  </si>
  <si>
    <t xml:space="preserve">Name of scheme for referencing. There is no requirement for this data field to include specific location data, this is only intended to act as an easy identifier. Respondents are free to select an appropriate level of detail. </t>
  </si>
  <si>
    <t>Reference number used in WRMP tables</t>
  </si>
  <si>
    <t>Type of benefit the scheme delivers, e.g. Options to reduce outage, Options to increase raw imports, etc.</t>
  </si>
  <si>
    <t>Defines whether the option that was considered was chosen for the companies’ short list of feasible options, or whether it is part of the preferred (final) plan and will form part of the companies water resources programme.</t>
  </si>
  <si>
    <t>First year that the scheme delivers full benefit (additional resource or demand saving) if in the preferred plan. This will be the planned delivery of the scheme as part of the company’s delivery programme and should be updated accordingly.</t>
  </si>
  <si>
    <t xml:space="preserve">Defines the progress of the delivery of the planned scheme. Description should indicate the progress against standard project lifecycle stages or indicate if project has not yet commenced. 
Not commenced/Concept/Definition/Delivery/Handover
</t>
  </si>
  <si>
    <t>Zonal benefit (in terms of additional supply – water available for use, or demand savings) of the option at full implementation.</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</si>
  <si>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</si>
  <si>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</si>
  <si>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</si>
  <si>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</si>
  <si>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</si>
  <si>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The total indicative social and environmental costs (both positive and negative) translated into financial terms to deliver and operate the option over the planning period.</t>
  </si>
  <si>
    <t>The total indicative overall cost for the delivery and operation of the option over the planning period. This is then discounted using the discount rate to provide a NPV of the total cost.</t>
  </si>
  <si>
    <t>Average incremental cost of option delivery and operation over the planning period. The extra cost (pence) per volume of water gained (m³) for the option.</t>
  </si>
  <si>
    <t>Average incremental cost (including environmental and social costs) of option delivery and operation over the planning period. The extra cost (pence) per volume gained (m³) for the option.</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</si>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</sst>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sz val="11"/>
      <color rgb="FFFF0000"/>
      <name val="Arial"/>
      <family val="2"/>
    </font>
    <font>
      <sz val="9"/>
      <name val="Arial"/>
      <family val="2"/>
    </font>
    <font>
      <sz val="9"/>
      <color indexed="81"/>
      <name val="Tahoma"/>
      <charset val="1"/>
    </font>
    <font>
      <b/>
      <sz val="9"/>
      <color indexed="81"/>
      <name val="Tahoma"/>
      <charset val="1"/>
    </font>
    <font>
      <sz val="10"/>
      <color rgb="FF000000"/>
      <name val="Arial"/>
      <family val="2"/>
    </font>
    <font>
      <sz val="9"/>
      <color rgb="FF000000"/>
      <name val="Arial"/>
      <family val="2"/>
    </font>
  </fonts>
  <fills count="12">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
      <patternFill patternType="solid">
        <fgColor rgb="FFFCEABF"/>
        <bgColor rgb="FF000000"/>
      </patternFill>
    </fill>
  </fills>
  <borders count="2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s>
  <cellStyleXfs count="3">
    <xf numFmtId="0" fontId="0" fillId="0" borderId="0"/>
    <xf numFmtId="0" fontId="1" fillId="0" borderId="0"/>
    <xf numFmtId="9" fontId="1" fillId="0" borderId="0" applyFont="0" applyFill="0" applyBorder="0" applyAlignment="0" applyProtection="0"/>
  </cellStyleXfs>
  <cellXfs count="149">
    <xf numFmtId="0" fontId="0" fillId="0" borderId="0" xfId="0"/>
    <xf numFmtId="0" fontId="2" fillId="2" borderId="0" xfId="1" applyFont="1" applyFill="1" applyAlignment="1">
      <alignment horizontal="center" vertical="center"/>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0" fillId="0" borderId="0" xfId="0" applyProtection="1">
      <protection hidden="1"/>
    </xf>
    <xf numFmtId="0" fontId="2" fillId="2" borderId="0" xfId="1" applyFont="1" applyFill="1" applyAlignment="1" applyProtection="1">
      <alignment vertical="center"/>
      <protection hidden="1"/>
    </xf>
    <xf numFmtId="0" fontId="2" fillId="2" borderId="0" xfId="1" applyFont="1" applyFill="1" applyAlignment="1" applyProtection="1">
      <alignment horizontal="center" vertical="center"/>
      <protection hidden="1"/>
    </xf>
    <xf numFmtId="0" fontId="3" fillId="3" borderId="1" xfId="1" applyFont="1" applyFill="1" applyBorder="1" applyAlignment="1" applyProtection="1">
      <alignment vertical="center"/>
      <protection hidden="1"/>
    </xf>
    <xf numFmtId="0" fontId="4" fillId="0" borderId="2" xfId="0" applyFont="1" applyBorder="1" applyAlignment="1" applyProtection="1">
      <alignment vertical="center" wrapText="1"/>
      <protection hidden="1"/>
    </xf>
    <xf numFmtId="0" fontId="0" fillId="0" borderId="0" xfId="0" applyAlignment="1" applyProtection="1">
      <alignment horizontal="center"/>
      <protection hidden="1"/>
    </xf>
    <xf numFmtId="0" fontId="5" fillId="0" borderId="0" xfId="0" applyFont="1" applyProtection="1">
      <protection hidden="1"/>
    </xf>
    <xf numFmtId="0" fontId="4" fillId="0" borderId="0" xfId="0" applyFont="1" applyProtection="1">
      <protection hidden="1"/>
    </xf>
    <xf numFmtId="0" fontId="3" fillId="3" borderId="3" xfId="1" applyFont="1" applyFill="1" applyBorder="1" applyAlignment="1" applyProtection="1">
      <alignment vertical="center" wrapText="1"/>
      <protection hidden="1"/>
    </xf>
    <xf numFmtId="0" fontId="4" fillId="4" borderId="4" xfId="1" applyFont="1" applyFill="1" applyBorder="1" applyAlignment="1" applyProtection="1">
      <alignment horizontal="left" vertical="center" wrapText="1"/>
      <protection hidden="1"/>
    </xf>
    <xf numFmtId="0" fontId="3" fillId="0" borderId="0" xfId="1" applyFont="1" applyAlignment="1" applyProtection="1">
      <alignment vertical="center"/>
      <protection hidden="1"/>
    </xf>
    <xf numFmtId="0" fontId="3" fillId="3" borderId="5" xfId="1" applyFont="1" applyFill="1" applyBorder="1" applyAlignment="1" applyProtection="1">
      <alignment vertical="center" wrapText="1"/>
      <protection hidden="1"/>
    </xf>
    <xf numFmtId="0" fontId="4" fillId="4" borderId="6" xfId="1" applyFont="1" applyFill="1" applyBorder="1" applyAlignment="1" applyProtection="1">
      <alignment horizontal="left" vertical="center" wrapText="1"/>
      <protection hidden="1"/>
    </xf>
    <xf numFmtId="0" fontId="3" fillId="0" borderId="0" xfId="1" applyFont="1" applyAlignment="1" applyProtection="1">
      <alignment vertical="center" wrapText="1"/>
      <protection hidden="1"/>
    </xf>
    <xf numFmtId="0" fontId="4" fillId="0" borderId="0" xfId="1" applyFont="1" applyAlignment="1" applyProtection="1">
      <alignment horizontal="left" vertical="center"/>
      <protection hidden="1"/>
    </xf>
    <xf numFmtId="0" fontId="3" fillId="3" borderId="7" xfId="1" applyFont="1" applyFill="1" applyBorder="1" applyAlignment="1" applyProtection="1">
      <alignment vertical="center" wrapText="1"/>
      <protection hidden="1"/>
    </xf>
    <xf numFmtId="0" fontId="6" fillId="0" borderId="0" xfId="0" applyFont="1" applyProtection="1">
      <protection hidden="1"/>
    </xf>
    <xf numFmtId="0" fontId="4" fillId="0" borderId="0" xfId="0" applyFont="1" applyAlignment="1" applyProtection="1">
      <alignment horizontal="left"/>
      <protection hidden="1"/>
    </xf>
    <xf numFmtId="0" fontId="3" fillId="3" borderId="1" xfId="1" applyFont="1" applyFill="1" applyBorder="1" applyAlignment="1" applyProtection="1">
      <alignment vertical="center" wrapText="1"/>
      <protection hidden="1"/>
    </xf>
    <xf numFmtId="0" fontId="8" fillId="0" borderId="0" xfId="0" applyFont="1" applyAlignment="1" applyProtection="1">
      <alignment horizontal="right"/>
      <protection hidden="1"/>
    </xf>
    <xf numFmtId="0" fontId="7" fillId="4" borderId="2" xfId="1" applyFont="1" applyFill="1" applyBorder="1" applyAlignment="1" applyProtection="1">
      <alignment vertical="center"/>
      <protection hidden="1"/>
    </xf>
    <xf numFmtId="0" fontId="10" fillId="2" borderId="0" xfId="1" applyFont="1" applyFill="1" applyAlignment="1" applyProtection="1">
      <alignment horizontal="center" vertical="center"/>
      <protection hidden="1"/>
    </xf>
    <xf numFmtId="0" fontId="10" fillId="2" borderId="0" xfId="1" applyFont="1" applyFill="1" applyAlignment="1" applyProtection="1">
      <alignment vertical="center"/>
      <protection hidden="1"/>
    </xf>
    <xf numFmtId="0" fontId="0" fillId="0" borderId="0" xfId="0" applyAlignment="1" applyProtection="1">
      <alignment wrapText="1"/>
      <protection hidden="1"/>
    </xf>
    <xf numFmtId="0" fontId="0" fillId="0" borderId="0" xfId="0" applyAlignment="1" applyProtection="1">
      <alignment horizontal="center" wrapText="1"/>
      <protection hidden="1"/>
    </xf>
    <xf numFmtId="0" fontId="11" fillId="0" borderId="0" xfId="1" applyFont="1" applyAlignment="1" applyProtection="1">
      <alignment horizontal="left" vertical="center"/>
      <protection hidden="1"/>
    </xf>
    <xf numFmtId="0" fontId="12" fillId="0" borderId="0" xfId="0" applyFont="1" applyAlignment="1" applyProtection="1">
      <alignment wrapText="1"/>
      <protection hidden="1"/>
    </xf>
    <xf numFmtId="0" fontId="9" fillId="3" borderId="1" xfId="1" applyFont="1" applyFill="1" applyBorder="1" applyAlignment="1" applyProtection="1">
      <alignment vertical="center"/>
      <protection hidden="1"/>
    </xf>
    <xf numFmtId="0" fontId="9" fillId="3" borderId="1" xfId="1" applyFont="1" applyFill="1" applyBorder="1" applyAlignment="1" applyProtection="1">
      <alignment horizontal="center" vertical="center"/>
      <protection hidden="1"/>
    </xf>
    <xf numFmtId="0" fontId="9" fillId="3" borderId="10" xfId="1" applyFont="1" applyFill="1" applyBorder="1" applyAlignment="1" applyProtection="1">
      <alignment vertical="center"/>
      <protection hidden="1"/>
    </xf>
    <xf numFmtId="0" fontId="9" fillId="3" borderId="21" xfId="1" applyFont="1" applyFill="1" applyBorder="1" applyAlignment="1" applyProtection="1">
      <alignment horizontal="center" vertical="center"/>
      <protection hidden="1"/>
    </xf>
    <xf numFmtId="0" fontId="9" fillId="0" borderId="0" xfId="1" applyFont="1" applyAlignment="1" applyProtection="1">
      <alignment vertical="center"/>
      <protection hidden="1"/>
    </xf>
    <xf numFmtId="0" fontId="4" fillId="0" borderId="9" xfId="1" applyFont="1" applyBorder="1" applyAlignment="1" applyProtection="1">
      <alignment horizontal="center" vertical="center" wrapText="1"/>
      <protection hidden="1"/>
    </xf>
    <xf numFmtId="0" fontId="4" fillId="0" borderId="9" xfId="1" applyFont="1" applyBorder="1" applyAlignment="1" applyProtection="1">
      <alignment horizontal="left" vertical="center" wrapText="1" readingOrder="1"/>
      <protection hidden="1"/>
    </xf>
    <xf numFmtId="0" fontId="4" fillId="0" borderId="13" xfId="1" applyFont="1" applyBorder="1" applyAlignment="1" applyProtection="1">
      <alignment vertical="center" wrapText="1"/>
      <protection hidden="1"/>
    </xf>
    <xf numFmtId="0" fontId="4" fillId="0" borderId="0" xfId="1" applyFont="1" applyAlignment="1" applyProtection="1">
      <alignment horizontal="center" vertical="center" wrapText="1"/>
      <protection hidden="1"/>
    </xf>
    <xf numFmtId="0" fontId="4" fillId="0" borderId="13" xfId="1" applyFont="1" applyBorder="1" applyAlignment="1" applyProtection="1">
      <alignment horizontal="left" vertical="center" wrapText="1" readingOrder="1"/>
      <protection hidden="1"/>
    </xf>
    <xf numFmtId="0" fontId="4" fillId="0" borderId="13" xfId="0" applyFont="1" applyBorder="1" applyAlignment="1" applyProtection="1">
      <alignment vertical="center" wrapText="1"/>
      <protection hidden="1"/>
    </xf>
    <xf numFmtId="0" fontId="8" fillId="0" borderId="0" xfId="0" applyFont="1" applyProtection="1">
      <protection hidden="1"/>
    </xf>
    <xf numFmtId="0" fontId="0" fillId="4" borderId="0" xfId="0" applyFill="1" applyProtection="1">
      <protection hidden="1"/>
    </xf>
    <xf numFmtId="0" fontId="0" fillId="8" borderId="0" xfId="0" applyFill="1" applyProtection="1">
      <protection hidden="1"/>
    </xf>
    <xf numFmtId="0" fontId="9" fillId="3" borderId="0" xfId="0" applyFont="1" applyFill="1" applyAlignment="1" applyProtection="1">
      <alignment horizontal="left" vertical="top"/>
      <protection hidden="1"/>
    </xf>
    <xf numFmtId="0" fontId="9" fillId="0" borderId="0" xfId="0" applyFont="1" applyAlignment="1" applyProtection="1">
      <alignment horizontal="center"/>
      <protection hidden="1"/>
    </xf>
    <xf numFmtId="0" fontId="9" fillId="0" borderId="0" xfId="0" applyFont="1" applyProtection="1">
      <protection hidden="1"/>
    </xf>
    <xf numFmtId="0" fontId="9" fillId="0" borderId="0" xfId="0" applyFont="1" applyAlignment="1" applyProtection="1">
      <alignment horizontal="left"/>
      <protection hidden="1"/>
    </xf>
    <xf numFmtId="0" fontId="4" fillId="0" borderId="0" xfId="0" applyFont="1" applyAlignment="1" applyProtection="1">
      <alignment horizontal="center"/>
      <protection hidden="1"/>
    </xf>
    <xf numFmtId="0" fontId="4" fillId="0" borderId="9" xfId="0" applyFont="1" applyBorder="1" applyProtection="1">
      <protection hidden="1"/>
    </xf>
    <xf numFmtId="0" fontId="4" fillId="0" borderId="0" xfId="0" applyFont="1" applyAlignment="1" applyProtection="1">
      <alignment horizontal="left" vertical="top"/>
      <protection hidden="1"/>
    </xf>
    <xf numFmtId="0" fontId="4" fillId="0" borderId="9" xfId="0" applyFont="1" applyBorder="1" applyAlignment="1" applyProtection="1">
      <alignment horizontal="center" vertical="center"/>
      <protection hidden="1"/>
    </xf>
    <xf numFmtId="0" fontId="4" fillId="0" borderId="0" xfId="1" applyFont="1" applyAlignment="1" applyProtection="1">
      <alignment horizontal="left" vertical="center" wrapText="1"/>
      <protection hidden="1"/>
    </xf>
    <xf numFmtId="0" fontId="4" fillId="0" borderId="0" xfId="0" applyFont="1" applyAlignment="1" applyProtection="1">
      <alignment horizontal="center" vertical="justify" wrapText="1"/>
      <protection hidden="1"/>
    </xf>
    <xf numFmtId="0" fontId="4" fillId="0" borderId="0" xfId="0" applyFont="1" applyAlignment="1" applyProtection="1">
      <alignment vertical="justify" wrapText="1"/>
      <protection hidden="1"/>
    </xf>
    <xf numFmtId="0" fontId="4" fillId="0" borderId="0" xfId="0" applyFont="1" applyAlignment="1" applyProtection="1">
      <alignment vertical="top" wrapText="1"/>
      <protection hidden="1"/>
    </xf>
    <xf numFmtId="0" fontId="4" fillId="0" borderId="0" xfId="0" applyFont="1" applyAlignment="1" applyProtection="1">
      <alignment horizontal="center" vertical="top" wrapText="1"/>
      <protection hidden="1"/>
    </xf>
    <xf numFmtId="0" fontId="4" fillId="0" borderId="0" xfId="0" applyFont="1" applyAlignment="1" applyProtection="1">
      <alignment horizontal="left" vertical="center" wrapText="1"/>
      <protection hidden="1"/>
    </xf>
    <xf numFmtId="0" fontId="16" fillId="9" borderId="21" xfId="0" applyFont="1" applyFill="1" applyBorder="1" applyAlignment="1" applyProtection="1">
      <alignment horizontal="center" vertical="center" wrapText="1"/>
      <protection hidden="1"/>
    </xf>
    <xf numFmtId="0" fontId="16" fillId="9" borderId="20" xfId="0" applyFont="1" applyFill="1" applyBorder="1" applyAlignment="1" applyProtection="1">
      <alignment horizontal="center" vertical="center" wrapText="1"/>
      <protection hidden="1"/>
    </xf>
    <xf numFmtId="0" fontId="4" fillId="10" borderId="22" xfId="0" applyFont="1" applyFill="1" applyBorder="1" applyAlignment="1" applyProtection="1">
      <alignment vertical="center" wrapText="1"/>
      <protection hidden="1"/>
    </xf>
    <xf numFmtId="0" fontId="4" fillId="10" borderId="23" xfId="0" applyFont="1" applyFill="1" applyBorder="1" applyAlignment="1" applyProtection="1">
      <alignment vertical="center" wrapText="1"/>
      <protection hidden="1"/>
    </xf>
    <xf numFmtId="0" fontId="4" fillId="0" borderId="0" xfId="0" applyFont="1" applyAlignment="1" applyProtection="1">
      <alignment wrapText="1"/>
      <protection hidden="1"/>
    </xf>
    <xf numFmtId="0" fontId="0" fillId="0" borderId="24" xfId="0" applyBorder="1" applyAlignment="1" applyProtection="1">
      <alignment horizontal="center" vertical="center"/>
      <protection hidden="1"/>
    </xf>
    <xf numFmtId="0" fontId="4" fillId="0" borderId="25" xfId="1" applyFont="1" applyBorder="1" applyAlignment="1" applyProtection="1">
      <alignment vertical="center" wrapText="1"/>
      <protection hidden="1"/>
    </xf>
    <xf numFmtId="0" fontId="4" fillId="0" borderId="14" xfId="1"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7" fillId="7" borderId="15" xfId="1" applyFont="1" applyFill="1" applyBorder="1" applyAlignment="1" applyProtection="1">
      <alignment vertical="center"/>
      <protection hidden="1"/>
    </xf>
    <xf numFmtId="0" fontId="7" fillId="7" borderId="16" xfId="1" applyFont="1" applyFill="1" applyBorder="1" applyAlignment="1" applyProtection="1">
      <alignment vertical="center"/>
      <protection hidden="1"/>
    </xf>
    <xf numFmtId="0" fontId="0" fillId="0" borderId="26" xfId="0" applyBorder="1" applyAlignment="1" applyProtection="1">
      <alignment horizontal="center" vertical="center"/>
      <protection hidden="1"/>
    </xf>
    <xf numFmtId="0" fontId="14" fillId="0" borderId="18" xfId="0" applyFont="1" applyBorder="1" applyAlignment="1" applyProtection="1">
      <alignment vertical="center" wrapText="1"/>
      <protection hidden="1"/>
    </xf>
    <xf numFmtId="0" fontId="14" fillId="0" borderId="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7" fillId="7" borderId="9" xfId="1" applyFont="1" applyFill="1" applyBorder="1" applyAlignment="1" applyProtection="1">
      <alignment vertical="center"/>
      <protection hidden="1"/>
    </xf>
    <xf numFmtId="0" fontId="15" fillId="0" borderId="9" xfId="1" applyFont="1" applyBorder="1" applyAlignment="1" applyProtection="1">
      <alignment vertical="center"/>
      <protection hidden="1"/>
    </xf>
    <xf numFmtId="0" fontId="9" fillId="3" borderId="3" xfId="1" applyFont="1" applyFill="1" applyBorder="1" applyAlignment="1" applyProtection="1">
      <alignment vertical="center"/>
      <protection hidden="1"/>
    </xf>
    <xf numFmtId="0" fontId="0" fillId="0" borderId="9" xfId="0" applyBorder="1" applyAlignment="1" applyProtection="1">
      <alignment horizontal="center" vertical="center"/>
      <protection hidden="1"/>
    </xf>
    <xf numFmtId="0" fontId="4" fillId="0" borderId="14" xfId="1" applyFont="1" applyBorder="1" applyAlignment="1" applyProtection="1">
      <alignment vertical="center" wrapText="1"/>
      <protection hidden="1"/>
    </xf>
    <xf numFmtId="0" fontId="4" fillId="0" borderId="27" xfId="1" applyFont="1" applyBorder="1" applyAlignment="1" applyProtection="1">
      <alignment horizontal="center" vertical="center" wrapText="1"/>
      <protection hidden="1"/>
    </xf>
    <xf numFmtId="0" fontId="4" fillId="0" borderId="9" xfId="1" applyFont="1" applyBorder="1" applyAlignment="1" applyProtection="1">
      <alignment vertical="center" wrapText="1"/>
      <protection hidden="1"/>
    </xf>
    <xf numFmtId="0" fontId="7" fillId="4" borderId="14" xfId="1" applyFont="1" applyFill="1" applyBorder="1" applyAlignment="1" applyProtection="1">
      <alignment vertical="center"/>
      <protection hidden="1"/>
    </xf>
    <xf numFmtId="0" fontId="3" fillId="3" borderId="10" xfId="1" applyFont="1" applyFill="1" applyBorder="1" applyAlignment="1" applyProtection="1">
      <alignment horizontal="left" vertical="center"/>
      <protection hidden="1"/>
    </xf>
    <xf numFmtId="0" fontId="4" fillId="0" borderId="0" xfId="1" applyFont="1" applyAlignment="1" applyProtection="1">
      <alignment vertical="center" wrapText="1"/>
      <protection hidden="1"/>
    </xf>
    <xf numFmtId="0" fontId="7" fillId="4" borderId="0" xfId="1" applyFont="1" applyFill="1" applyAlignment="1" applyProtection="1">
      <alignment vertical="center"/>
      <protection hidden="1"/>
    </xf>
    <xf numFmtId="0" fontId="7" fillId="7" borderId="0" xfId="1" applyFont="1" applyFill="1" applyAlignment="1" applyProtection="1">
      <alignment vertical="center"/>
      <protection hidden="1"/>
    </xf>
    <xf numFmtId="0" fontId="5" fillId="0" borderId="0" xfId="0" applyFont="1" applyAlignment="1" applyProtection="1">
      <alignment horizontal="left" vertical="center"/>
      <protection hidden="1"/>
    </xf>
    <xf numFmtId="0" fontId="9" fillId="3" borderId="9" xfId="1" applyFont="1" applyFill="1" applyBorder="1" applyAlignment="1" applyProtection="1">
      <alignment vertical="center"/>
      <protection hidden="1"/>
    </xf>
    <xf numFmtId="0" fontId="9" fillId="3" borderId="12" xfId="1" applyFont="1" applyFill="1" applyBorder="1" applyAlignment="1" applyProtection="1">
      <alignment vertical="center"/>
      <protection hidden="1"/>
    </xf>
    <xf numFmtId="0" fontId="7" fillId="4" borderId="9" xfId="1" applyFont="1" applyFill="1" applyBorder="1" applyAlignment="1" applyProtection="1">
      <alignment vertical="center"/>
      <protection hidden="1"/>
    </xf>
    <xf numFmtId="0" fontId="17" fillId="0" borderId="0" xfId="0" applyFont="1" applyProtection="1">
      <protection hidden="1"/>
    </xf>
    <xf numFmtId="0" fontId="18" fillId="4" borderId="9" xfId="1" applyFont="1" applyFill="1" applyBorder="1" applyAlignment="1" applyProtection="1">
      <alignment horizontal="center" vertical="center" wrapText="1"/>
      <protection hidden="1"/>
    </xf>
    <xf numFmtId="0" fontId="14" fillId="4" borderId="6" xfId="1" applyFont="1" applyFill="1" applyBorder="1" applyAlignment="1" applyProtection="1">
      <alignment horizontal="left" vertical="center" wrapText="1"/>
      <protection hidden="1"/>
    </xf>
    <xf numFmtId="0" fontId="18" fillId="4" borderId="9" xfId="1" applyFont="1" applyFill="1" applyBorder="1" applyAlignment="1" applyProtection="1">
      <alignment horizontal="center" vertical="center"/>
      <protection hidden="1"/>
    </xf>
    <xf numFmtId="9" fontId="18" fillId="4" borderId="9" xfId="1" applyNumberFormat="1" applyFont="1" applyFill="1" applyBorder="1" applyAlignment="1" applyProtection="1">
      <alignment horizontal="center" vertical="center"/>
      <protection hidden="1"/>
    </xf>
    <xf numFmtId="2" fontId="18" fillId="4" borderId="9" xfId="1" applyNumberFormat="1" applyFont="1" applyFill="1" applyBorder="1" applyAlignment="1" applyProtection="1">
      <alignment horizontal="center" vertical="center"/>
      <protection hidden="1"/>
    </xf>
    <xf numFmtId="2" fontId="18" fillId="4" borderId="14" xfId="1" applyNumberFormat="1" applyFont="1" applyFill="1" applyBorder="1" applyAlignment="1" applyProtection="1">
      <alignment vertical="center"/>
      <protection hidden="1"/>
    </xf>
    <xf numFmtId="0" fontId="18" fillId="4" borderId="14" xfId="1" applyFont="1" applyFill="1" applyBorder="1" applyAlignment="1" applyProtection="1">
      <alignment vertical="center"/>
      <protection hidden="1"/>
    </xf>
    <xf numFmtId="164" fontId="18" fillId="4" borderId="14" xfId="1" applyNumberFormat="1" applyFont="1" applyFill="1" applyBorder="1" applyAlignment="1" applyProtection="1">
      <alignment vertical="center"/>
      <protection hidden="1"/>
    </xf>
    <xf numFmtId="9" fontId="18" fillId="4" borderId="14" xfId="2" applyFont="1" applyFill="1" applyBorder="1" applyAlignment="1" applyProtection="1">
      <alignment vertical="center"/>
      <protection hidden="1"/>
    </xf>
    <xf numFmtId="9" fontId="18" fillId="4" borderId="9" xfId="1" applyNumberFormat="1" applyFont="1" applyFill="1" applyBorder="1" applyAlignment="1" applyProtection="1">
      <alignment vertical="center"/>
      <protection hidden="1"/>
    </xf>
    <xf numFmtId="0" fontId="18" fillId="7" borderId="9" xfId="1" applyFont="1" applyFill="1" applyBorder="1" applyAlignment="1" applyProtection="1">
      <alignment vertical="center"/>
      <protection hidden="1"/>
    </xf>
    <xf numFmtId="0" fontId="4" fillId="4" borderId="2" xfId="1" applyFont="1" applyFill="1" applyBorder="1" applyAlignment="1" applyProtection="1">
      <alignment horizontal="left" vertical="center" wrapText="1"/>
      <protection hidden="1"/>
    </xf>
    <xf numFmtId="14" fontId="4" fillId="4" borderId="9" xfId="1" applyNumberFormat="1" applyFont="1" applyFill="1" applyBorder="1" applyAlignment="1" applyProtection="1">
      <alignment vertical="center"/>
      <protection hidden="1"/>
    </xf>
    <xf numFmtId="0" fontId="4" fillId="4" borderId="9" xfId="1" applyFont="1" applyFill="1" applyBorder="1" applyAlignment="1" applyProtection="1">
      <alignment vertical="center"/>
      <protection hidden="1"/>
    </xf>
    <xf numFmtId="1" fontId="18" fillId="4" borderId="14" xfId="1" applyNumberFormat="1" applyFont="1" applyFill="1" applyBorder="1" applyAlignment="1" applyProtection="1">
      <alignment vertical="center" wrapText="1"/>
      <protection hidden="1"/>
    </xf>
    <xf numFmtId="1" fontId="18" fillId="4" borderId="14" xfId="1" applyNumberFormat="1" applyFont="1" applyFill="1" applyBorder="1" applyAlignment="1" applyProtection="1">
      <alignment vertical="center"/>
      <protection hidden="1"/>
    </xf>
    <xf numFmtId="0" fontId="18" fillId="4" borderId="9" xfId="1" applyFont="1" applyFill="1" applyBorder="1" applyAlignment="1" applyProtection="1">
      <alignment vertical="center"/>
      <protection hidden="1"/>
    </xf>
    <xf numFmtId="0" fontId="18" fillId="4" borderId="14" xfId="1" applyFont="1" applyFill="1" applyBorder="1" applyAlignment="1" applyProtection="1">
      <alignment vertical="center" wrapText="1"/>
      <protection hidden="1"/>
    </xf>
    <xf numFmtId="0" fontId="21" fillId="11" borderId="4" xfId="0" applyFont="1" applyFill="1" applyBorder="1" applyAlignment="1">
      <alignment horizontal="left" vertical="center" wrapText="1"/>
    </xf>
    <xf numFmtId="17" fontId="14" fillId="11" borderId="8" xfId="0" applyNumberFormat="1" applyFont="1" applyFill="1" applyBorder="1" applyAlignment="1">
      <alignment horizontal="left" vertical="center" wrapText="1"/>
    </xf>
    <xf numFmtId="17" fontId="14" fillId="11" borderId="6" xfId="0" applyNumberFormat="1" applyFont="1" applyFill="1" applyBorder="1" applyAlignment="1">
      <alignment horizontal="left" vertical="center" wrapText="1"/>
    </xf>
    <xf numFmtId="14" fontId="21" fillId="11" borderId="9" xfId="0" applyNumberFormat="1" applyFont="1" applyFill="1" applyBorder="1" applyAlignment="1">
      <alignment vertical="center"/>
    </xf>
    <xf numFmtId="0" fontId="21" fillId="11" borderId="9" xfId="0" applyFont="1" applyFill="1" applyBorder="1" applyAlignment="1">
      <alignment vertical="center"/>
    </xf>
    <xf numFmtId="0" fontId="22" fillId="11" borderId="9" xfId="0" applyFont="1" applyFill="1" applyBorder="1" applyAlignment="1">
      <alignment vertical="center"/>
    </xf>
    <xf numFmtId="0" fontId="2" fillId="2" borderId="0" xfId="1" applyFont="1" applyFill="1" applyAlignment="1">
      <alignment horizontal="left" vertical="center"/>
    </xf>
    <xf numFmtId="0" fontId="9" fillId="3" borderId="19" xfId="1" applyFont="1" applyFill="1" applyBorder="1" applyAlignment="1" applyProtection="1">
      <alignment horizontal="left" vertical="center"/>
      <protection hidden="1"/>
    </xf>
    <xf numFmtId="0" fontId="9" fillId="3" borderId="12" xfId="1" applyFont="1" applyFill="1" applyBorder="1" applyAlignment="1" applyProtection="1">
      <alignment horizontal="left" vertical="center"/>
      <protection hidden="1"/>
    </xf>
    <xf numFmtId="0" fontId="9" fillId="3" borderId="13" xfId="0" applyFont="1" applyFill="1" applyBorder="1" applyAlignment="1" applyProtection="1">
      <alignment horizontal="left" vertical="top"/>
      <protection hidden="1"/>
    </xf>
    <xf numFmtId="0" fontId="9" fillId="3" borderId="17" xfId="0" applyFont="1" applyFill="1" applyBorder="1" applyAlignment="1" applyProtection="1">
      <alignment horizontal="left" vertical="top"/>
      <protection hidden="1"/>
    </xf>
    <xf numFmtId="0" fontId="9" fillId="3" borderId="18" xfId="0" applyFont="1" applyFill="1" applyBorder="1" applyAlignment="1" applyProtection="1">
      <alignment horizontal="left" vertical="top"/>
      <protection hidden="1"/>
    </xf>
    <xf numFmtId="0" fontId="4" fillId="0" borderId="9" xfId="0" applyFont="1" applyBorder="1" applyAlignment="1" applyProtection="1">
      <alignment horizontal="left" vertical="top"/>
      <protection hidden="1"/>
    </xf>
    <xf numFmtId="0" fontId="4" fillId="0" borderId="9" xfId="1" applyFont="1" applyBorder="1" applyAlignment="1" applyProtection="1">
      <alignment horizontal="left" vertical="center" wrapText="1"/>
      <protection hidden="1"/>
    </xf>
    <xf numFmtId="0" fontId="4" fillId="0" borderId="9" xfId="0" applyFont="1" applyBorder="1" applyAlignment="1" applyProtection="1">
      <alignment horizontal="left" vertical="center" wrapText="1"/>
      <protection hidden="1"/>
    </xf>
    <xf numFmtId="0" fontId="4" fillId="0" borderId="13" xfId="1" applyFont="1" applyBorder="1" applyAlignment="1" applyProtection="1">
      <alignment horizontal="left" vertical="center" wrapText="1"/>
      <protection hidden="1"/>
    </xf>
    <xf numFmtId="0" fontId="4" fillId="0" borderId="17" xfId="1" applyFont="1" applyBorder="1" applyAlignment="1" applyProtection="1">
      <alignment horizontal="left" vertical="center" wrapText="1"/>
      <protection hidden="1"/>
    </xf>
    <xf numFmtId="0" fontId="4" fillId="0" borderId="18" xfId="1" applyFont="1" applyBorder="1" applyAlignment="1" applyProtection="1">
      <alignment horizontal="left" vertical="center" wrapText="1"/>
      <protection hidden="1"/>
    </xf>
    <xf numFmtId="0" fontId="3" fillId="3" borderId="10" xfId="1" applyFont="1" applyFill="1" applyBorder="1" applyAlignment="1" applyProtection="1">
      <alignment horizontal="left" vertical="center"/>
      <protection hidden="1"/>
    </xf>
    <xf numFmtId="0" fontId="3" fillId="3" borderId="11" xfId="1" applyFont="1" applyFill="1" applyBorder="1" applyAlignment="1" applyProtection="1">
      <alignment horizontal="left" vertical="center"/>
      <protection hidden="1"/>
    </xf>
    <xf numFmtId="0" fontId="11" fillId="0" borderId="9" xfId="1" applyFont="1" applyBorder="1" applyAlignment="1" applyProtection="1">
      <alignment horizontal="left" vertical="center"/>
      <protection hidden="1"/>
    </xf>
    <xf numFmtId="0" fontId="13" fillId="6" borderId="0" xfId="0" applyFont="1" applyFill="1" applyAlignment="1" applyProtection="1">
      <alignment horizontal="left" vertical="top" wrapText="1"/>
      <protection hidden="1"/>
    </xf>
    <xf numFmtId="0" fontId="9" fillId="3" borderId="13" xfId="0" applyFont="1" applyFill="1" applyBorder="1" applyAlignment="1" applyProtection="1">
      <alignment horizontal="left"/>
      <protection hidden="1"/>
    </xf>
    <xf numFmtId="0" fontId="9" fillId="3" borderId="17" xfId="0" applyFont="1" applyFill="1" applyBorder="1" applyAlignment="1" applyProtection="1">
      <alignment horizontal="left"/>
      <protection hidden="1"/>
    </xf>
    <xf numFmtId="0" fontId="9" fillId="3" borderId="18" xfId="0" applyFont="1" applyFill="1" applyBorder="1" applyAlignment="1" applyProtection="1">
      <alignment horizontal="left"/>
      <protection hidden="1"/>
    </xf>
    <xf numFmtId="0" fontId="15" fillId="0" borderId="9" xfId="1" applyFont="1" applyBorder="1" applyAlignment="1" applyProtection="1">
      <alignment horizontal="center" vertical="center"/>
      <protection hidden="1"/>
    </xf>
    <xf numFmtId="0" fontId="4" fillId="0" borderId="9" xfId="1" applyFont="1" applyBorder="1" applyAlignment="1" applyProtection="1">
      <alignment vertical="center" wrapText="1"/>
      <protection hidden="1"/>
    </xf>
    <xf numFmtId="0" fontId="4" fillId="0" borderId="9" xfId="0" applyFont="1" applyBorder="1" applyAlignment="1" applyProtection="1">
      <alignment wrapText="1"/>
      <protection hidden="1"/>
    </xf>
    <xf numFmtId="0" fontId="11" fillId="0" borderId="10" xfId="1" applyFont="1" applyBorder="1" applyAlignment="1" applyProtection="1">
      <alignment horizontal="left" vertical="center"/>
      <protection hidden="1"/>
    </xf>
    <xf numFmtId="0" fontId="11" fillId="0" borderId="11" xfId="1" applyFont="1" applyBorder="1" applyAlignment="1" applyProtection="1">
      <alignment horizontal="left" vertical="center"/>
      <protection hidden="1"/>
    </xf>
    <xf numFmtId="0" fontId="11" fillId="0" borderId="12" xfId="1" applyFont="1" applyBorder="1" applyAlignment="1" applyProtection="1">
      <alignment horizontal="left" vertical="center"/>
      <protection hidden="1"/>
    </xf>
    <xf numFmtId="0" fontId="3" fillId="3" borderId="20" xfId="1" applyFont="1" applyFill="1" applyBorder="1" applyAlignment="1" applyProtection="1">
      <alignment horizontal="left" vertical="center"/>
      <protection hidden="1"/>
    </xf>
    <xf numFmtId="0" fontId="13" fillId="5" borderId="0" xfId="0" applyFont="1" applyFill="1" applyAlignment="1" applyProtection="1">
      <alignment horizontal="left" vertical="top" wrapText="1"/>
      <protection hidden="1"/>
    </xf>
    <xf numFmtId="0" fontId="2" fillId="2" borderId="0" xfId="1" applyFont="1" applyFill="1" applyAlignment="1" applyProtection="1">
      <alignment horizontal="left"/>
      <protection hidden="1"/>
    </xf>
    <xf numFmtId="0" fontId="3" fillId="3" borderId="10" xfId="1" applyFont="1" applyFill="1" applyBorder="1" applyAlignment="1" applyProtection="1">
      <alignment horizontal="left"/>
      <protection hidden="1"/>
    </xf>
    <xf numFmtId="0" fontId="3" fillId="3" borderId="20" xfId="1" applyFont="1" applyFill="1" applyBorder="1" applyAlignment="1" applyProtection="1">
      <alignment horizontal="left"/>
      <protection hidden="1"/>
    </xf>
    <xf numFmtId="0" fontId="2" fillId="2" borderId="0" xfId="1" applyFont="1" applyFill="1" applyAlignment="1" applyProtection="1">
      <alignment horizontal="left" vertical="center"/>
      <protection hidden="1"/>
    </xf>
  </cellXfs>
  <cellStyles count="3">
    <cellStyle name="Normal" xfId="0" builtinId="0"/>
    <cellStyle name="Normal 3" xfId="1" xr:uid="{00000000-0005-0000-0000-000001000000}"/>
    <cellStyle name="Percent" xfId="2" builtinId="5"/>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3</xdr:col>
      <xdr:colOff>261936</xdr:colOff>
      <xdr:row>4</xdr:row>
      <xdr:rowOff>199716</xdr:rowOff>
    </xdr:from>
    <xdr:to>
      <xdr:col>6</xdr:col>
      <xdr:colOff>321468</xdr:colOff>
      <xdr:row>16</xdr:row>
      <xdr:rowOff>137328</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96311" y="1711810"/>
          <a:ext cx="4679157" cy="34737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utureConsultation@severntrent.co.uk"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G62"/>
  <sheetViews>
    <sheetView showGridLines="0" tabSelected="1" zoomScaleNormal="100" workbookViewId="0">
      <selection activeCell="C8" sqref="C8:C10"/>
    </sheetView>
  </sheetViews>
  <sheetFormatPr defaultColWidth="0" defaultRowHeight="13.9" customHeight="1" zeroHeight="1" x14ac:dyDescent="0.2"/>
  <cols>
    <col min="1" max="1" width="1.75" style="7" customWidth="1"/>
    <col min="2" max="2" width="51.25" style="7" customWidth="1"/>
    <col min="3" max="3" width="56.375" style="7" customWidth="1"/>
    <col min="4" max="4" width="4.125" style="7" customWidth="1"/>
    <col min="5" max="5" width="47.875" style="7" customWidth="1"/>
    <col min="6" max="7" width="8.75" style="7" customWidth="1"/>
    <col min="8" max="16384" width="8.75" style="7" hidden="1"/>
  </cols>
  <sheetData>
    <row r="1" spans="2:5" ht="20.25" x14ac:dyDescent="0.2">
      <c r="B1" s="8" t="s">
        <v>0</v>
      </c>
      <c r="C1" s="9" t="str">
        <f>C5</f>
        <v>Hafren Dyfrdwy</v>
      </c>
    </row>
    <row r="2" spans="2:5" ht="12" customHeight="1" thickBot="1" x14ac:dyDescent="0.25"/>
    <row r="3" spans="2:5" ht="74.25" customHeight="1" thickBot="1" x14ac:dyDescent="0.25">
      <c r="B3" s="10" t="s">
        <v>1</v>
      </c>
      <c r="C3" s="11" t="s">
        <v>2</v>
      </c>
      <c r="E3" s="12"/>
    </row>
    <row r="4" spans="2:5" ht="12" customHeight="1" thickBot="1" x14ac:dyDescent="0.25">
      <c r="B4" s="13"/>
      <c r="C4" s="14"/>
    </row>
    <row r="5" spans="2:5" ht="16.5" x14ac:dyDescent="0.2">
      <c r="B5" s="15" t="s">
        <v>3</v>
      </c>
      <c r="C5" s="16" t="s">
        <v>4</v>
      </c>
      <c r="E5" s="17" t="s">
        <v>5</v>
      </c>
    </row>
    <row r="6" spans="2:5" ht="17.25" thickBot="1" x14ac:dyDescent="0.25">
      <c r="B6" s="18" t="s">
        <v>6</v>
      </c>
      <c r="C6" s="19" t="s">
        <v>7</v>
      </c>
    </row>
    <row r="7" spans="2:5" ht="12" customHeight="1" thickBot="1" x14ac:dyDescent="0.25">
      <c r="B7" s="20"/>
      <c r="C7" s="21"/>
    </row>
    <row r="8" spans="2:5" ht="16.5" x14ac:dyDescent="0.2">
      <c r="B8" s="15" t="s">
        <v>8</v>
      </c>
      <c r="C8" s="112" t="s">
        <v>9</v>
      </c>
    </row>
    <row r="9" spans="2:5" ht="16.5" x14ac:dyDescent="0.2">
      <c r="B9" s="22" t="s">
        <v>10</v>
      </c>
      <c r="C9" s="113">
        <v>43556</v>
      </c>
    </row>
    <row r="10" spans="2:5" ht="17.25" thickBot="1" x14ac:dyDescent="0.25">
      <c r="B10" s="18" t="s">
        <v>11</v>
      </c>
      <c r="C10" s="114">
        <v>44866</v>
      </c>
    </row>
    <row r="11" spans="2:5" ht="12" customHeight="1" thickBot="1" x14ac:dyDescent="0.25">
      <c r="B11" s="20"/>
      <c r="C11" s="21"/>
    </row>
    <row r="12" spans="2:5" ht="49.5" x14ac:dyDescent="0.2">
      <c r="B12" s="15" t="s">
        <v>12</v>
      </c>
      <c r="C12" s="16" t="s">
        <v>13</v>
      </c>
    </row>
    <row r="13" spans="2:5" ht="37.15" customHeight="1" thickBot="1" x14ac:dyDescent="0.25">
      <c r="B13" s="18" t="s">
        <v>14</v>
      </c>
      <c r="C13" s="19" t="s">
        <v>15</v>
      </c>
    </row>
    <row r="14" spans="2:5" ht="12" customHeight="1" thickBot="1" x14ac:dyDescent="0.35">
      <c r="B14" s="23"/>
      <c r="C14" s="24"/>
    </row>
    <row r="15" spans="2:5" ht="59.45" customHeight="1" thickBot="1" x14ac:dyDescent="0.25">
      <c r="B15" s="25" t="s">
        <v>16</v>
      </c>
      <c r="C15" s="105" t="s">
        <v>17</v>
      </c>
      <c r="E15" s="12"/>
    </row>
    <row r="16" spans="2:5" ht="12" customHeight="1" x14ac:dyDescent="0.2">
      <c r="B16" s="13"/>
      <c r="C16" s="14"/>
    </row>
    <row r="17" spans="2:6" ht="17.25" thickBot="1" x14ac:dyDescent="0.25">
      <c r="B17" s="17" t="s">
        <v>18</v>
      </c>
    </row>
    <row r="18" spans="2:6" ht="15.75" thickBot="1" x14ac:dyDescent="0.3">
      <c r="E18" s="26" t="s">
        <v>19</v>
      </c>
      <c r="F18" s="27"/>
    </row>
    <row r="19" spans="2:6" ht="14.25" x14ac:dyDescent="0.2"/>
    <row r="20" spans="2:6" ht="14.25" x14ac:dyDescent="0.2"/>
    <row r="21" spans="2:6" ht="14.25" x14ac:dyDescent="0.2"/>
    <row r="22" spans="2:6" ht="14.25" x14ac:dyDescent="0.2"/>
    <row r="23" spans="2:6" ht="14.25" x14ac:dyDescent="0.2"/>
    <row r="24" spans="2:6" ht="14.25" x14ac:dyDescent="0.2"/>
    <row r="25" spans="2:6" ht="14.25" x14ac:dyDescent="0.2"/>
    <row r="26" spans="2:6" ht="14.25" x14ac:dyDescent="0.2"/>
    <row r="27" spans="2:6" ht="14.25" x14ac:dyDescent="0.2"/>
    <row r="28" spans="2:6" ht="14.25" x14ac:dyDescent="0.2"/>
    <row r="29" spans="2:6" ht="14.25" x14ac:dyDescent="0.2"/>
    <row r="30" spans="2:6" ht="14.25" x14ac:dyDescent="0.2"/>
    <row r="31" spans="2:6" ht="14.25" x14ac:dyDescent="0.2"/>
    <row r="32" spans="2:6" ht="14.25" x14ac:dyDescent="0.2"/>
    <row r="33" ht="14.25" x14ac:dyDescent="0.2"/>
    <row r="34" ht="14.25" x14ac:dyDescent="0.2"/>
    <row r="35" ht="14.25" x14ac:dyDescent="0.2"/>
    <row r="36" ht="14.25" x14ac:dyDescent="0.2"/>
    <row r="37" ht="14.25" x14ac:dyDescent="0.2"/>
    <row r="38" ht="14.25" x14ac:dyDescent="0.2"/>
    <row r="39" ht="14.25" x14ac:dyDescent="0.2"/>
    <row r="40" ht="14.25" x14ac:dyDescent="0.2"/>
    <row r="41" ht="14.25" x14ac:dyDescent="0.2"/>
    <row r="42" ht="14.25" x14ac:dyDescent="0.2"/>
    <row r="43" ht="14.25" x14ac:dyDescent="0.2"/>
    <row r="44" ht="14.25" x14ac:dyDescent="0.2"/>
    <row r="45" ht="14.25" x14ac:dyDescent="0.2"/>
    <row r="46" ht="14.25" x14ac:dyDescent="0.2"/>
    <row r="47" ht="14.25" x14ac:dyDescent="0.2"/>
    <row r="48" ht="14.25" x14ac:dyDescent="0.2"/>
    <row r="49" ht="14.25" x14ac:dyDescent="0.2"/>
    <row r="50" ht="14.25" x14ac:dyDescent="0.2"/>
    <row r="51" ht="14.25" x14ac:dyDescent="0.2"/>
    <row r="52" ht="14.25" x14ac:dyDescent="0.2"/>
    <row r="53" ht="14.25" x14ac:dyDescent="0.2"/>
    <row r="54" ht="14.25" x14ac:dyDescent="0.2"/>
    <row r="55" ht="14.25" x14ac:dyDescent="0.2"/>
    <row r="56" ht="14.25" x14ac:dyDescent="0.2"/>
    <row r="57" ht="14.25" x14ac:dyDescent="0.2"/>
    <row r="58" ht="14.25" x14ac:dyDescent="0.2"/>
    <row r="59" ht="14.25" x14ac:dyDescent="0.2"/>
    <row r="60" ht="14.25" x14ac:dyDescent="0.2"/>
    <row r="61" ht="14.25" x14ac:dyDescent="0.2"/>
    <row r="62" ht="13.9" customHeight="1" x14ac:dyDescent="0.2"/>
  </sheetData>
  <sheetProtection algorithmName="SHA-512" hashValue="R01/mfqXeoAKaoIx+zKcJWy88Aur7d44GJ5+3yPZg9JyeqqxyYTTBpOtQFBfSLg0B4L4zlcQGZ9TPzm622QWfA==" saltValue="L4ZVKKECpO9y8HvZJiInxQ==" spinCount="100000" sheet="1" selectLockedCells="1" selectUnlockedCells="1"/>
  <hyperlinks>
    <hyperlink ref="C12" r:id="rId1" display="mailto:FutureConsultation@severntrent.co.uk" xr:uid="{00000000-0004-0000-0000-000000000000}"/>
  </hyperlinks>
  <pageMargins left="0.7" right="0.7" top="0.75" bottom="0.75" header="0.3" footer="0.3"/>
  <pageSetup paperSize="8" scale="45" orientation="portrait" r:id="rId2"/>
  <headerFooter>
    <oddHeader>&amp;L&amp;"Calibri"&amp;10&amp;K000000ST Classification: OFFICIAL COMMERCIAL&amp;1#_x000D_&amp;"Calibri"&amp;11&amp;K000000</oddHeader>
  </headerFooter>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BD73"/>
  <sheetViews>
    <sheetView showGridLines="0" zoomScaleNormal="100" workbookViewId="0">
      <selection activeCell="A2" sqref="A2"/>
    </sheetView>
  </sheetViews>
  <sheetFormatPr defaultColWidth="0" defaultRowHeight="14.25" zeroHeight="1" x14ac:dyDescent="0.2"/>
  <cols>
    <col min="1" max="1" width="2.75" style="7" customWidth="1"/>
    <col min="2" max="2" width="4.125" style="7" customWidth="1"/>
    <col min="3" max="3" width="70.625" style="7" customWidth="1"/>
    <col min="4" max="4" width="16.625" style="7" customWidth="1"/>
    <col min="5" max="5" width="14.625" style="7" customWidth="1"/>
    <col min="6" max="6" width="5.625" style="7" customWidth="1"/>
    <col min="7" max="7" width="3.25" style="7" customWidth="1"/>
    <col min="8" max="8" width="16.875" style="7" bestFit="1" customWidth="1"/>
    <col min="9" max="9" width="21.375" style="7" customWidth="1"/>
    <col min="10" max="10" width="17.375" style="7" bestFit="1" customWidth="1"/>
    <col min="11" max="11" width="15.75" style="7" customWidth="1"/>
    <col min="12" max="27" width="10.75" style="7" customWidth="1"/>
    <col min="28" max="56" width="8.75" style="7" customWidth="1"/>
    <col min="57" max="16384" width="8.75" style="7" hidden="1"/>
  </cols>
  <sheetData>
    <row r="1" spans="2:27" ht="20.25" x14ac:dyDescent="0.2">
      <c r="B1" s="148" t="s">
        <v>334</v>
      </c>
      <c r="C1" s="148"/>
      <c r="D1" s="148"/>
      <c r="E1" s="148"/>
      <c r="F1" s="148"/>
    </row>
    <row r="2" spans="2:27" ht="15" thickBot="1" x14ac:dyDescent="0.25"/>
    <row r="3" spans="2:27" ht="17.25" thickBot="1" x14ac:dyDescent="0.25">
      <c r="B3" s="130" t="s">
        <v>3</v>
      </c>
      <c r="C3" s="131"/>
      <c r="D3" s="140" t="str">
        <f>'Cover sheet'!C5</f>
        <v>Hafren Dyfrdwy</v>
      </c>
      <c r="E3" s="141"/>
      <c r="F3" s="142"/>
    </row>
    <row r="4" spans="2:27" ht="17.25" thickBot="1" x14ac:dyDescent="0.25">
      <c r="B4" s="130" t="s">
        <v>6</v>
      </c>
      <c r="C4" s="131"/>
      <c r="D4" s="140" t="str">
        <f>'Cover sheet'!C6</f>
        <v>Llanfyllin</v>
      </c>
      <c r="E4" s="141"/>
      <c r="F4" s="142"/>
    </row>
    <row r="5" spans="2:27" ht="15.75" thickBot="1" x14ac:dyDescent="0.25">
      <c r="C5" s="89"/>
      <c r="D5" s="30"/>
    </row>
    <row r="6" spans="2:27" ht="15" thickBot="1" x14ac:dyDescent="0.25">
      <c r="B6" s="90" t="s">
        <v>34</v>
      </c>
      <c r="C6" s="91" t="s">
        <v>119</v>
      </c>
      <c r="D6" s="35" t="s">
        <v>36</v>
      </c>
      <c r="E6" s="35" t="s">
        <v>37</v>
      </c>
      <c r="F6" s="37" t="s">
        <v>38</v>
      </c>
      <c r="H6" s="35" t="s">
        <v>335</v>
      </c>
      <c r="I6" s="35" t="s">
        <v>336</v>
      </c>
      <c r="J6" s="35" t="s">
        <v>337</v>
      </c>
      <c r="K6" s="35" t="s">
        <v>338</v>
      </c>
      <c r="L6" s="35" t="s">
        <v>339</v>
      </c>
      <c r="M6" s="35" t="s">
        <v>340</v>
      </c>
      <c r="N6" s="35" t="s">
        <v>341</v>
      </c>
      <c r="O6" s="35" t="s">
        <v>342</v>
      </c>
      <c r="P6" s="35" t="s">
        <v>343</v>
      </c>
      <c r="Q6" s="35" t="s">
        <v>344</v>
      </c>
      <c r="R6" s="35" t="s">
        <v>345</v>
      </c>
      <c r="S6" s="35" t="s">
        <v>346</v>
      </c>
      <c r="T6" s="35" t="s">
        <v>347</v>
      </c>
      <c r="U6" s="35" t="s">
        <v>348</v>
      </c>
      <c r="V6" s="35" t="s">
        <v>349</v>
      </c>
      <c r="W6" s="35" t="s">
        <v>350</v>
      </c>
      <c r="X6" s="35" t="s">
        <v>351</v>
      </c>
      <c r="Y6" s="35" t="s">
        <v>352</v>
      </c>
      <c r="Z6" s="35" t="s">
        <v>353</v>
      </c>
      <c r="AA6" s="35" t="s">
        <v>354</v>
      </c>
    </row>
    <row r="7" spans="2:27" ht="38.25" x14ac:dyDescent="0.2">
      <c r="B7" s="80">
        <v>1</v>
      </c>
      <c r="C7" s="81" t="s">
        <v>355</v>
      </c>
      <c r="D7" s="76" t="s">
        <v>356</v>
      </c>
      <c r="E7" s="76" t="s">
        <v>63</v>
      </c>
      <c r="F7" s="76" t="s">
        <v>41</v>
      </c>
      <c r="H7" s="108" t="s">
        <v>357</v>
      </c>
      <c r="I7" s="108" t="s">
        <v>358</v>
      </c>
      <c r="J7" s="109" t="s">
        <v>359</v>
      </c>
      <c r="K7" s="100" t="s">
        <v>359</v>
      </c>
      <c r="L7" s="84"/>
      <c r="M7" s="84"/>
      <c r="N7" s="84"/>
      <c r="O7" s="84"/>
      <c r="P7" s="84"/>
      <c r="Q7" s="84"/>
      <c r="R7" s="84"/>
      <c r="S7" s="84"/>
      <c r="T7" s="84"/>
      <c r="U7" s="84"/>
      <c r="V7" s="84"/>
      <c r="W7" s="84"/>
      <c r="X7" s="84"/>
      <c r="Y7" s="84"/>
      <c r="Z7" s="84"/>
      <c r="AA7" s="84"/>
    </row>
    <row r="8" spans="2:27" ht="38.25" x14ac:dyDescent="0.2">
      <c r="B8" s="80">
        <v>2</v>
      </c>
      <c r="C8" s="83" t="s">
        <v>360</v>
      </c>
      <c r="D8" s="76" t="s">
        <v>361</v>
      </c>
      <c r="E8" s="76" t="s">
        <v>63</v>
      </c>
      <c r="F8" s="76" t="s">
        <v>41</v>
      </c>
      <c r="H8" s="109" t="s">
        <v>362</v>
      </c>
      <c r="I8" s="109" t="s">
        <v>363</v>
      </c>
      <c r="J8" s="109" t="s">
        <v>364</v>
      </c>
      <c r="K8" s="109" t="s">
        <v>364</v>
      </c>
      <c r="L8" s="84"/>
      <c r="M8" s="84"/>
      <c r="N8" s="84"/>
      <c r="O8" s="84"/>
      <c r="P8" s="84"/>
      <c r="Q8" s="84"/>
      <c r="R8" s="84"/>
      <c r="S8" s="84"/>
      <c r="T8" s="84"/>
      <c r="U8" s="84"/>
      <c r="V8" s="84"/>
      <c r="W8" s="84"/>
      <c r="X8" s="84"/>
      <c r="Y8" s="84"/>
      <c r="Z8" s="84"/>
      <c r="AA8" s="84"/>
    </row>
    <row r="9" spans="2:27" ht="38.25" x14ac:dyDescent="0.2">
      <c r="B9" s="80">
        <v>3</v>
      </c>
      <c r="C9" s="83" t="s">
        <v>365</v>
      </c>
      <c r="D9" s="76" t="s">
        <v>366</v>
      </c>
      <c r="E9" s="76" t="s">
        <v>63</v>
      </c>
      <c r="F9" s="76" t="s">
        <v>41</v>
      </c>
      <c r="H9" s="108" t="s">
        <v>367</v>
      </c>
      <c r="I9" s="109" t="s">
        <v>367</v>
      </c>
      <c r="J9" s="109" t="s">
        <v>368</v>
      </c>
      <c r="K9" s="111" t="s">
        <v>368</v>
      </c>
      <c r="L9" s="84"/>
      <c r="M9" s="84"/>
      <c r="N9" s="84"/>
      <c r="O9" s="84"/>
      <c r="P9" s="84"/>
      <c r="Q9" s="84"/>
      <c r="R9" s="84"/>
      <c r="S9" s="84"/>
      <c r="T9" s="84"/>
      <c r="U9" s="84"/>
      <c r="V9" s="84"/>
      <c r="W9" s="84"/>
      <c r="X9" s="84"/>
      <c r="Y9" s="84"/>
      <c r="Z9" s="84"/>
      <c r="AA9" s="84"/>
    </row>
    <row r="10" spans="2:27" ht="38.25" x14ac:dyDescent="0.2">
      <c r="B10" s="80">
        <v>4</v>
      </c>
      <c r="C10" s="83" t="s">
        <v>369</v>
      </c>
      <c r="D10" s="76" t="s">
        <v>370</v>
      </c>
      <c r="E10" s="76" t="s">
        <v>371</v>
      </c>
      <c r="F10" s="76" t="s">
        <v>41</v>
      </c>
      <c r="H10" s="109" t="s">
        <v>372</v>
      </c>
      <c r="I10" s="109" t="s">
        <v>373</v>
      </c>
      <c r="J10" s="109" t="s">
        <v>373</v>
      </c>
      <c r="K10" s="100" t="s">
        <v>373</v>
      </c>
      <c r="L10" s="84"/>
      <c r="M10" s="84"/>
      <c r="N10" s="84"/>
      <c r="O10" s="84"/>
      <c r="P10" s="84"/>
      <c r="Q10" s="84"/>
      <c r="R10" s="84"/>
      <c r="S10" s="84"/>
      <c r="T10" s="84"/>
      <c r="U10" s="84"/>
      <c r="V10" s="84"/>
      <c r="W10" s="84"/>
      <c r="X10" s="84"/>
      <c r="Y10" s="84"/>
      <c r="Z10" s="84"/>
      <c r="AA10" s="84"/>
    </row>
    <row r="11" spans="2:27" ht="38.25" x14ac:dyDescent="0.2">
      <c r="B11" s="80">
        <v>5</v>
      </c>
      <c r="C11" s="83" t="s">
        <v>374</v>
      </c>
      <c r="D11" s="76" t="s">
        <v>375</v>
      </c>
      <c r="E11" s="76" t="s">
        <v>70</v>
      </c>
      <c r="F11" s="76" t="s">
        <v>41</v>
      </c>
      <c r="H11" s="109" t="s">
        <v>376</v>
      </c>
      <c r="I11" s="109" t="s">
        <v>376</v>
      </c>
      <c r="J11" s="109" t="s">
        <v>127</v>
      </c>
      <c r="K11" s="100" t="s">
        <v>127</v>
      </c>
      <c r="L11" s="84"/>
      <c r="M11" s="84"/>
      <c r="N11" s="84"/>
      <c r="O11" s="84"/>
      <c r="P11" s="84"/>
      <c r="Q11" s="84"/>
      <c r="R11" s="84"/>
      <c r="S11" s="84"/>
      <c r="T11" s="84"/>
      <c r="U11" s="84"/>
      <c r="V11" s="84"/>
      <c r="W11" s="84"/>
      <c r="X11" s="84"/>
      <c r="Y11" s="84"/>
      <c r="Z11" s="84"/>
      <c r="AA11" s="84"/>
    </row>
    <row r="12" spans="2:27" ht="45" customHeight="1" x14ac:dyDescent="0.2">
      <c r="B12" s="80">
        <v>6</v>
      </c>
      <c r="C12" s="83" t="s">
        <v>377</v>
      </c>
      <c r="D12" s="76" t="s">
        <v>41</v>
      </c>
      <c r="E12" s="76" t="s">
        <v>63</v>
      </c>
      <c r="F12" s="76" t="s">
        <v>41</v>
      </c>
      <c r="H12" s="108" t="s">
        <v>378</v>
      </c>
      <c r="I12" s="108" t="s">
        <v>379</v>
      </c>
      <c r="J12" s="108" t="s">
        <v>379</v>
      </c>
      <c r="K12" s="108" t="s">
        <v>379</v>
      </c>
      <c r="L12" s="84"/>
      <c r="M12" s="84"/>
      <c r="N12" s="84"/>
      <c r="O12" s="84"/>
      <c r="P12" s="84"/>
      <c r="Q12" s="84"/>
      <c r="R12" s="84"/>
      <c r="S12" s="84"/>
      <c r="T12" s="84"/>
      <c r="U12" s="84"/>
      <c r="V12" s="84"/>
      <c r="W12" s="84"/>
      <c r="X12" s="84"/>
      <c r="Y12" s="84"/>
      <c r="Z12" s="84"/>
      <c r="AA12" s="84"/>
    </row>
    <row r="13" spans="2:27" ht="38.25" x14ac:dyDescent="0.2">
      <c r="B13" s="80">
        <v>7</v>
      </c>
      <c r="C13" s="83" t="s">
        <v>380</v>
      </c>
      <c r="D13" s="76" t="s">
        <v>381</v>
      </c>
      <c r="E13" s="76" t="s">
        <v>67</v>
      </c>
      <c r="F13" s="76">
        <v>1</v>
      </c>
      <c r="H13" s="101">
        <v>2.86</v>
      </c>
      <c r="I13" s="101">
        <v>15.791471040999999</v>
      </c>
      <c r="J13" s="101">
        <v>1.1526204507237763</v>
      </c>
      <c r="K13" s="101">
        <v>0.74564563889690816</v>
      </c>
      <c r="L13" s="84"/>
      <c r="M13" s="84"/>
      <c r="N13" s="84"/>
      <c r="O13" s="84"/>
      <c r="P13" s="84"/>
      <c r="Q13" s="84"/>
      <c r="R13" s="84"/>
      <c r="S13" s="84"/>
      <c r="T13" s="84"/>
      <c r="U13" s="84"/>
      <c r="V13" s="84"/>
      <c r="W13" s="84"/>
      <c r="X13" s="84"/>
      <c r="Y13" s="84"/>
      <c r="Z13" s="84"/>
      <c r="AA13" s="84"/>
    </row>
    <row r="14" spans="2:27" ht="38.25" x14ac:dyDescent="0.2">
      <c r="B14" s="80">
        <v>8</v>
      </c>
      <c r="C14" s="83" t="s">
        <v>382</v>
      </c>
      <c r="D14" s="76" t="s">
        <v>383</v>
      </c>
      <c r="E14" s="76" t="s">
        <v>384</v>
      </c>
      <c r="F14" s="76">
        <v>2</v>
      </c>
      <c r="H14" s="99">
        <v>20298.56109624606</v>
      </c>
      <c r="I14" s="99">
        <v>104850.06162980609</v>
      </c>
      <c r="J14" s="99">
        <v>7620.1205219120429</v>
      </c>
      <c r="K14" s="99">
        <v>4319.3396459918195</v>
      </c>
      <c r="L14" s="84"/>
      <c r="M14" s="84"/>
      <c r="N14" s="84"/>
      <c r="O14" s="84"/>
      <c r="P14" s="84"/>
      <c r="Q14" s="84"/>
      <c r="R14" s="84"/>
      <c r="S14" s="84"/>
      <c r="T14" s="84"/>
      <c r="U14" s="84"/>
      <c r="V14" s="84"/>
      <c r="W14" s="84"/>
      <c r="X14" s="84"/>
      <c r="Y14" s="84"/>
      <c r="Z14" s="84"/>
      <c r="AA14" s="84"/>
    </row>
    <row r="15" spans="2:27" ht="38.25" x14ac:dyDescent="0.2">
      <c r="B15" s="80">
        <v>9</v>
      </c>
      <c r="C15" s="83" t="s">
        <v>385</v>
      </c>
      <c r="D15" s="76" t="s">
        <v>386</v>
      </c>
      <c r="E15" s="76" t="s">
        <v>387</v>
      </c>
      <c r="F15" s="76">
        <v>2</v>
      </c>
      <c r="H15" s="99">
        <v>27771.414005878534</v>
      </c>
      <c r="I15" s="99">
        <v>109583.31214525702</v>
      </c>
      <c r="J15" s="99">
        <v>9791.217422367401</v>
      </c>
      <c r="K15" s="99">
        <v>3413.0104959547789</v>
      </c>
      <c r="L15" s="84"/>
      <c r="M15" s="84"/>
      <c r="N15" s="84"/>
      <c r="O15" s="84"/>
      <c r="P15" s="84"/>
      <c r="Q15" s="84"/>
      <c r="R15" s="84"/>
      <c r="S15" s="84"/>
      <c r="T15" s="84"/>
      <c r="U15" s="84"/>
      <c r="V15" s="84"/>
      <c r="W15" s="84"/>
      <c r="X15" s="84"/>
      <c r="Y15" s="84"/>
      <c r="Z15" s="84"/>
      <c r="AA15" s="84"/>
    </row>
    <row r="16" spans="2:27" ht="38.25" x14ac:dyDescent="0.2">
      <c r="B16" s="80">
        <v>10</v>
      </c>
      <c r="C16" s="83" t="s">
        <v>388</v>
      </c>
      <c r="D16" s="76" t="s">
        <v>389</v>
      </c>
      <c r="E16" s="76" t="s">
        <v>387</v>
      </c>
      <c r="F16" s="76">
        <v>2</v>
      </c>
      <c r="H16" s="99">
        <v>1662.5984968632351</v>
      </c>
      <c r="I16" s="99">
        <v>4496.2829708653371</v>
      </c>
      <c r="J16" s="99">
        <v>7369.0665700248255</v>
      </c>
      <c r="K16" s="99">
        <v>3460.9637311674423</v>
      </c>
      <c r="L16" s="84"/>
      <c r="M16" s="84"/>
      <c r="N16" s="84"/>
      <c r="O16" s="84"/>
      <c r="P16" s="84"/>
      <c r="Q16" s="84"/>
      <c r="R16" s="84"/>
      <c r="S16" s="84"/>
      <c r="T16" s="84"/>
      <c r="U16" s="84"/>
      <c r="V16" s="84"/>
      <c r="W16" s="84"/>
      <c r="X16" s="84"/>
      <c r="Y16" s="84"/>
      <c r="Z16" s="84"/>
      <c r="AA16" s="84"/>
    </row>
    <row r="17" spans="1:27" ht="38.25" x14ac:dyDescent="0.2">
      <c r="B17" s="80">
        <v>11</v>
      </c>
      <c r="C17" s="83" t="s">
        <v>390</v>
      </c>
      <c r="D17" s="76" t="s">
        <v>391</v>
      </c>
      <c r="E17" s="76" t="s">
        <v>387</v>
      </c>
      <c r="F17" s="76">
        <v>2</v>
      </c>
      <c r="H17" s="99">
        <v>-5140.778330117073</v>
      </c>
      <c r="I17" s="99">
        <v>-26554.144512126517</v>
      </c>
      <c r="J17" s="99">
        <v>-1929.8584892882091</v>
      </c>
      <c r="K17" s="99">
        <v>-1071.3610790464197</v>
      </c>
      <c r="L17" s="84"/>
      <c r="M17" s="84"/>
      <c r="N17" s="84"/>
      <c r="O17" s="84"/>
      <c r="P17" s="84"/>
      <c r="Q17" s="84"/>
      <c r="R17" s="84"/>
      <c r="S17" s="84"/>
      <c r="T17" s="84"/>
      <c r="U17" s="84"/>
      <c r="V17" s="84"/>
      <c r="W17" s="84"/>
      <c r="X17" s="84"/>
      <c r="Y17" s="84"/>
      <c r="Z17" s="84"/>
      <c r="AA17" s="84"/>
    </row>
    <row r="18" spans="1:27" ht="38.25" x14ac:dyDescent="0.2">
      <c r="B18" s="80">
        <v>12</v>
      </c>
      <c r="C18" s="83" t="s">
        <v>392</v>
      </c>
      <c r="D18" s="76" t="s">
        <v>393</v>
      </c>
      <c r="E18" s="76" t="s">
        <v>387</v>
      </c>
      <c r="F18" s="76">
        <v>2</v>
      </c>
      <c r="H18" s="99">
        <v>7.5188861672806988</v>
      </c>
      <c r="I18" s="99">
        <v>19.318708396867734</v>
      </c>
      <c r="J18" s="99">
        <v>246.8226237145937</v>
      </c>
      <c r="K18" s="99">
        <v>100.24109641828765</v>
      </c>
      <c r="L18" s="84"/>
      <c r="M18" s="84"/>
      <c r="N18" s="84"/>
      <c r="O18" s="84"/>
      <c r="P18" s="84"/>
      <c r="Q18" s="84"/>
      <c r="R18" s="84"/>
      <c r="S18" s="84"/>
      <c r="T18" s="84"/>
      <c r="U18" s="84"/>
      <c r="V18" s="84"/>
      <c r="W18" s="84"/>
      <c r="X18" s="84"/>
      <c r="Y18" s="84"/>
      <c r="Z18" s="84"/>
      <c r="AA18" s="84"/>
    </row>
    <row r="19" spans="1:27" ht="38.25" x14ac:dyDescent="0.2">
      <c r="B19" s="80">
        <v>13</v>
      </c>
      <c r="C19" s="83" t="s">
        <v>394</v>
      </c>
      <c r="D19" s="76" t="s">
        <v>395</v>
      </c>
      <c r="E19" s="76" t="s">
        <v>387</v>
      </c>
      <c r="F19" s="76">
        <v>2</v>
      </c>
      <c r="H19" s="99">
        <v>6424.780528161662</v>
      </c>
      <c r="I19" s="99">
        <v>35673.809479813608</v>
      </c>
      <c r="J19" s="99">
        <v>4787.4516323886855</v>
      </c>
      <c r="K19" s="99">
        <v>2072.4577552832134</v>
      </c>
      <c r="L19" s="84"/>
      <c r="M19" s="84"/>
      <c r="N19" s="84"/>
      <c r="O19" s="84"/>
      <c r="P19" s="84"/>
      <c r="Q19" s="84"/>
      <c r="R19" s="84"/>
      <c r="S19" s="84"/>
      <c r="T19" s="84"/>
      <c r="U19" s="84"/>
      <c r="V19" s="84"/>
      <c r="W19" s="84"/>
      <c r="X19" s="84"/>
      <c r="Y19" s="84"/>
      <c r="Z19" s="84"/>
      <c r="AA19" s="84"/>
    </row>
    <row r="20" spans="1:27" ht="38.25" x14ac:dyDescent="0.2">
      <c r="B20" s="80">
        <v>14</v>
      </c>
      <c r="C20" s="83" t="s">
        <v>396</v>
      </c>
      <c r="D20" s="76" t="s">
        <v>397</v>
      </c>
      <c r="E20" s="76" t="s">
        <v>387</v>
      </c>
      <c r="F20" s="76">
        <v>2</v>
      </c>
      <c r="H20" s="99">
        <v>30725.533586953636</v>
      </c>
      <c r="I20" s="99">
        <v>123218.57879220633</v>
      </c>
      <c r="J20" s="99">
        <v>20264.699759207295</v>
      </c>
      <c r="K20" s="99">
        <v>7975.3119997773019</v>
      </c>
      <c r="L20" s="84"/>
      <c r="M20" s="84"/>
      <c r="N20" s="84"/>
      <c r="O20" s="84"/>
      <c r="P20" s="84"/>
      <c r="Q20" s="84"/>
      <c r="R20" s="84"/>
      <c r="S20" s="84"/>
      <c r="T20" s="84"/>
      <c r="U20" s="84"/>
      <c r="V20" s="84"/>
      <c r="W20" s="84"/>
      <c r="X20" s="84"/>
      <c r="Y20" s="84"/>
      <c r="Z20" s="84"/>
      <c r="AA20" s="84"/>
    </row>
    <row r="21" spans="1:27" ht="38.25" x14ac:dyDescent="0.2">
      <c r="B21" s="80">
        <v>15</v>
      </c>
      <c r="C21" s="83" t="s">
        <v>398</v>
      </c>
      <c r="D21" s="76" t="s">
        <v>399</v>
      </c>
      <c r="E21" s="76" t="s">
        <v>400</v>
      </c>
      <c r="F21" s="76">
        <v>2</v>
      </c>
      <c r="H21" s="99">
        <v>119.67958742217151</v>
      </c>
      <c r="I21" s="99">
        <v>83.476775543558375</v>
      </c>
      <c r="J21" s="99">
        <v>199.87118916699751</v>
      </c>
      <c r="K21" s="99">
        <v>134.34028401680339</v>
      </c>
      <c r="L21" s="84"/>
      <c r="M21" s="84"/>
      <c r="N21" s="84"/>
      <c r="O21" s="84"/>
      <c r="P21" s="84"/>
      <c r="Q21" s="84"/>
      <c r="R21" s="84"/>
      <c r="S21" s="84"/>
      <c r="T21" s="84"/>
      <c r="U21" s="84"/>
      <c r="V21" s="84"/>
      <c r="W21" s="84"/>
      <c r="X21" s="84"/>
      <c r="Y21" s="84"/>
      <c r="Z21" s="84"/>
      <c r="AA21" s="84"/>
    </row>
    <row r="22" spans="1:27" ht="38.25" x14ac:dyDescent="0.2">
      <c r="B22" s="80">
        <v>16</v>
      </c>
      <c r="C22" s="83" t="s">
        <v>401</v>
      </c>
      <c r="D22" s="76" t="s">
        <v>402</v>
      </c>
      <c r="E22" s="76" t="s">
        <v>400</v>
      </c>
      <c r="F22" s="76">
        <v>2</v>
      </c>
      <c r="H22" s="99">
        <v>151.36803757304699</v>
      </c>
      <c r="I22" s="99">
        <v>117.51884250412168</v>
      </c>
      <c r="J22" s="99">
        <v>265.93673552714978</v>
      </c>
      <c r="K22" s="99">
        <v>184.64192801272486</v>
      </c>
      <c r="L22" s="84"/>
      <c r="M22" s="84"/>
      <c r="N22" s="84"/>
      <c r="O22" s="84"/>
      <c r="P22" s="84"/>
      <c r="Q22" s="84"/>
      <c r="R22" s="84"/>
      <c r="S22" s="84"/>
      <c r="T22" s="84"/>
      <c r="U22" s="84"/>
      <c r="V22" s="84"/>
      <c r="W22" s="84"/>
      <c r="X22" s="84"/>
      <c r="Y22" s="84"/>
      <c r="Z22" s="84"/>
      <c r="AA22" s="84"/>
    </row>
    <row r="23" spans="1:27" ht="38.25" x14ac:dyDescent="0.2">
      <c r="B23" s="80">
        <v>17</v>
      </c>
      <c r="C23" s="83" t="s">
        <v>403</v>
      </c>
      <c r="D23" s="76" t="s">
        <v>404</v>
      </c>
      <c r="E23" s="76" t="s">
        <v>405</v>
      </c>
      <c r="F23" s="76" t="s">
        <v>41</v>
      </c>
      <c r="H23" s="109">
        <v>3</v>
      </c>
      <c r="I23" s="109">
        <v>3</v>
      </c>
      <c r="J23" s="109">
        <v>3</v>
      </c>
      <c r="K23" s="100">
        <v>3</v>
      </c>
      <c r="L23" s="84"/>
      <c r="M23" s="84"/>
      <c r="N23" s="84"/>
      <c r="O23" s="84"/>
      <c r="P23" s="84"/>
      <c r="Q23" s="84"/>
      <c r="R23" s="84"/>
      <c r="S23" s="84"/>
      <c r="T23" s="84"/>
      <c r="U23" s="84"/>
      <c r="V23" s="84"/>
      <c r="W23" s="84"/>
      <c r="X23" s="84"/>
      <c r="Y23" s="84"/>
      <c r="Z23" s="84"/>
      <c r="AA23" s="84"/>
    </row>
    <row r="24" spans="1:27" ht="38.25" x14ac:dyDescent="0.2">
      <c r="A24" s="13"/>
      <c r="B24" s="80">
        <v>18</v>
      </c>
      <c r="C24" s="83" t="s">
        <v>406</v>
      </c>
      <c r="D24" s="76" t="s">
        <v>407</v>
      </c>
      <c r="E24" s="76" t="s">
        <v>405</v>
      </c>
      <c r="F24" s="76" t="s">
        <v>41</v>
      </c>
      <c r="G24" s="13"/>
      <c r="H24" s="109">
        <v>3</v>
      </c>
      <c r="I24" s="109">
        <v>3</v>
      </c>
      <c r="J24" s="109">
        <v>3</v>
      </c>
      <c r="K24" s="110">
        <v>3</v>
      </c>
      <c r="L24" s="92"/>
      <c r="M24" s="92"/>
      <c r="N24" s="92"/>
      <c r="O24" s="92"/>
      <c r="P24" s="92"/>
      <c r="Q24" s="92"/>
      <c r="R24" s="92"/>
      <c r="S24" s="92"/>
      <c r="T24" s="92"/>
      <c r="U24" s="92"/>
      <c r="V24" s="92"/>
      <c r="W24" s="92"/>
      <c r="X24" s="92"/>
      <c r="Y24" s="92"/>
      <c r="Z24" s="92"/>
      <c r="AA24" s="92"/>
    </row>
    <row r="25" spans="1:27" x14ac:dyDescent="0.2"/>
    <row r="26" spans="1:27" x14ac:dyDescent="0.2"/>
    <row r="27" spans="1:27" x14ac:dyDescent="0.2"/>
    <row r="28" spans="1:27" ht="15" x14ac:dyDescent="0.25">
      <c r="B28" s="45" t="s">
        <v>80</v>
      </c>
    </row>
    <row r="29" spans="1:27" x14ac:dyDescent="0.2"/>
    <row r="30" spans="1:27" x14ac:dyDescent="0.2">
      <c r="B30" s="46"/>
      <c r="C30" s="7" t="s">
        <v>81</v>
      </c>
    </row>
    <row r="31" spans="1:27" x14ac:dyDescent="0.2"/>
    <row r="32" spans="1:27" x14ac:dyDescent="0.2">
      <c r="B32" s="47"/>
      <c r="C32" s="7" t="s">
        <v>82</v>
      </c>
    </row>
    <row r="33" spans="2:9" x14ac:dyDescent="0.2"/>
    <row r="34" spans="2:9" x14ac:dyDescent="0.2"/>
    <row r="35" spans="2:9" x14ac:dyDescent="0.2"/>
    <row r="36" spans="2:9" ht="15" x14ac:dyDescent="0.25">
      <c r="B36" s="134" t="s">
        <v>408</v>
      </c>
      <c r="C36" s="135"/>
      <c r="D36" s="135"/>
      <c r="E36" s="135"/>
      <c r="F36" s="135"/>
      <c r="G36" s="135"/>
      <c r="H36" s="135"/>
      <c r="I36" s="136"/>
    </row>
    <row r="37" spans="2:9" x14ac:dyDescent="0.2"/>
    <row r="38" spans="2:9" s="14" customFormat="1" ht="13.5" x14ac:dyDescent="0.2">
      <c r="B38" s="78" t="s">
        <v>34</v>
      </c>
      <c r="C38" s="137" t="s">
        <v>85</v>
      </c>
      <c r="D38" s="137"/>
      <c r="E38" s="137"/>
      <c r="F38" s="137"/>
      <c r="G38" s="137"/>
      <c r="H38" s="137"/>
      <c r="I38" s="137"/>
    </row>
    <row r="39" spans="2:9" s="14" customFormat="1" ht="42" customHeight="1" x14ac:dyDescent="0.2">
      <c r="B39" s="55">
        <v>1</v>
      </c>
      <c r="C39" s="125" t="s">
        <v>409</v>
      </c>
      <c r="D39" s="126"/>
      <c r="E39" s="126"/>
      <c r="F39" s="126"/>
      <c r="G39" s="126"/>
      <c r="H39" s="126"/>
      <c r="I39" s="126"/>
    </row>
    <row r="40" spans="2:9" s="14" customFormat="1" ht="25.5" customHeight="1" x14ac:dyDescent="0.2">
      <c r="B40" s="55">
        <v>2</v>
      </c>
      <c r="C40" s="125" t="s">
        <v>410</v>
      </c>
      <c r="D40" s="126"/>
      <c r="E40" s="126"/>
      <c r="F40" s="126"/>
      <c r="G40" s="126"/>
      <c r="H40" s="126"/>
      <c r="I40" s="126"/>
    </row>
    <row r="41" spans="2:9" s="14" customFormat="1" ht="27" customHeight="1" x14ac:dyDescent="0.2">
      <c r="B41" s="55">
        <v>3</v>
      </c>
      <c r="C41" s="125" t="s">
        <v>411</v>
      </c>
      <c r="D41" s="126"/>
      <c r="E41" s="126"/>
      <c r="F41" s="126"/>
      <c r="G41" s="126"/>
      <c r="H41" s="126"/>
      <c r="I41" s="126"/>
    </row>
    <row r="42" spans="2:9" s="14" customFormat="1" ht="40.5" customHeight="1" x14ac:dyDescent="0.2">
      <c r="B42" s="55">
        <v>4</v>
      </c>
      <c r="C42" s="125" t="s">
        <v>412</v>
      </c>
      <c r="D42" s="126"/>
      <c r="E42" s="126"/>
      <c r="F42" s="126"/>
      <c r="G42" s="126"/>
      <c r="H42" s="126"/>
      <c r="I42" s="126"/>
    </row>
    <row r="43" spans="2:9" s="14" customFormat="1" ht="40.5" customHeight="1" x14ac:dyDescent="0.2">
      <c r="B43" s="55">
        <v>5</v>
      </c>
      <c r="C43" s="125" t="s">
        <v>413</v>
      </c>
      <c r="D43" s="126"/>
      <c r="E43" s="126"/>
      <c r="F43" s="126"/>
      <c r="G43" s="126"/>
      <c r="H43" s="126"/>
      <c r="I43" s="126"/>
    </row>
    <row r="44" spans="2:9" s="14" customFormat="1" ht="50.65" customHeight="1" x14ac:dyDescent="0.2">
      <c r="B44" s="55">
        <v>6</v>
      </c>
      <c r="C44" s="125" t="s">
        <v>414</v>
      </c>
      <c r="D44" s="126"/>
      <c r="E44" s="126"/>
      <c r="F44" s="126"/>
      <c r="G44" s="126"/>
      <c r="H44" s="126"/>
      <c r="I44" s="126"/>
    </row>
    <row r="45" spans="2:9" s="14" customFormat="1" ht="27.4" customHeight="1" x14ac:dyDescent="0.2">
      <c r="B45" s="55">
        <v>7</v>
      </c>
      <c r="C45" s="125" t="s">
        <v>415</v>
      </c>
      <c r="D45" s="126"/>
      <c r="E45" s="126"/>
      <c r="F45" s="126"/>
      <c r="G45" s="126"/>
      <c r="H45" s="126"/>
      <c r="I45" s="126"/>
    </row>
    <row r="46" spans="2:9" s="14" customFormat="1" ht="37.15" customHeight="1" x14ac:dyDescent="0.2">
      <c r="B46" s="55">
        <v>8</v>
      </c>
      <c r="C46" s="125" t="s">
        <v>416</v>
      </c>
      <c r="D46" s="126"/>
      <c r="E46" s="126"/>
      <c r="F46" s="126"/>
      <c r="G46" s="126"/>
      <c r="H46" s="126"/>
      <c r="I46" s="126"/>
    </row>
    <row r="47" spans="2:9" s="14" customFormat="1" ht="31.5" customHeight="1" x14ac:dyDescent="0.2">
      <c r="B47" s="55">
        <v>9</v>
      </c>
      <c r="C47" s="125" t="s">
        <v>417</v>
      </c>
      <c r="D47" s="126"/>
      <c r="E47" s="126"/>
      <c r="F47" s="126"/>
      <c r="G47" s="126"/>
      <c r="H47" s="126"/>
      <c r="I47" s="126"/>
    </row>
    <row r="48" spans="2:9" s="14" customFormat="1" ht="28.9" customHeight="1" x14ac:dyDescent="0.2">
      <c r="B48" s="55">
        <v>10</v>
      </c>
      <c r="C48" s="125" t="s">
        <v>418</v>
      </c>
      <c r="D48" s="126"/>
      <c r="E48" s="126"/>
      <c r="F48" s="126"/>
      <c r="G48" s="126"/>
      <c r="H48" s="126"/>
      <c r="I48" s="126"/>
    </row>
    <row r="49" spans="2:9" s="14" customFormat="1" ht="33" customHeight="1" x14ac:dyDescent="0.2">
      <c r="B49" s="55">
        <v>11</v>
      </c>
      <c r="C49" s="125" t="s">
        <v>419</v>
      </c>
      <c r="D49" s="126"/>
      <c r="E49" s="126"/>
      <c r="F49" s="126"/>
      <c r="G49" s="126"/>
      <c r="H49" s="126"/>
      <c r="I49" s="126"/>
    </row>
    <row r="50" spans="2:9" s="14" customFormat="1" ht="59.65" customHeight="1" x14ac:dyDescent="0.2">
      <c r="B50" s="55">
        <v>12</v>
      </c>
      <c r="C50" s="125" t="s">
        <v>420</v>
      </c>
      <c r="D50" s="126"/>
      <c r="E50" s="126"/>
      <c r="F50" s="126"/>
      <c r="G50" s="126"/>
      <c r="H50" s="126"/>
      <c r="I50" s="126"/>
    </row>
    <row r="51" spans="2:9" s="14" customFormat="1" ht="25.5" customHeight="1" x14ac:dyDescent="0.2">
      <c r="B51" s="55">
        <v>13</v>
      </c>
      <c r="C51" s="125" t="s">
        <v>421</v>
      </c>
      <c r="D51" s="126"/>
      <c r="E51" s="126"/>
      <c r="F51" s="126"/>
      <c r="G51" s="126"/>
      <c r="H51" s="126"/>
      <c r="I51" s="126"/>
    </row>
    <row r="52" spans="2:9" s="14" customFormat="1" ht="25.9" customHeight="1" x14ac:dyDescent="0.2">
      <c r="B52" s="55">
        <v>14</v>
      </c>
      <c r="C52" s="125" t="s">
        <v>422</v>
      </c>
      <c r="D52" s="126"/>
      <c r="E52" s="126"/>
      <c r="F52" s="126"/>
      <c r="G52" s="126"/>
      <c r="H52" s="126"/>
      <c r="I52" s="126"/>
    </row>
    <row r="53" spans="2:9" s="14" customFormat="1" ht="22.9" customHeight="1" x14ac:dyDescent="0.2">
      <c r="B53" s="55">
        <v>15</v>
      </c>
      <c r="C53" s="125" t="s">
        <v>423</v>
      </c>
      <c r="D53" s="126"/>
      <c r="E53" s="126"/>
      <c r="F53" s="126"/>
      <c r="G53" s="126"/>
      <c r="H53" s="126"/>
      <c r="I53" s="126"/>
    </row>
    <row r="54" spans="2:9" s="14" customFormat="1" ht="28.9" customHeight="1" x14ac:dyDescent="0.2">
      <c r="B54" s="55">
        <v>16</v>
      </c>
      <c r="C54" s="125" t="s">
        <v>424</v>
      </c>
      <c r="D54" s="126"/>
      <c r="E54" s="126"/>
      <c r="F54" s="126"/>
      <c r="G54" s="126"/>
      <c r="H54" s="126"/>
      <c r="I54" s="126"/>
    </row>
    <row r="55" spans="2:9" s="14" customFormat="1" ht="41.65" customHeight="1" x14ac:dyDescent="0.2">
      <c r="B55" s="55">
        <v>17</v>
      </c>
      <c r="C55" s="125" t="s">
        <v>425</v>
      </c>
      <c r="D55" s="126"/>
      <c r="E55" s="126"/>
      <c r="F55" s="126"/>
      <c r="G55" s="126"/>
      <c r="H55" s="126"/>
      <c r="I55" s="126"/>
    </row>
    <row r="56" spans="2:9" s="14" customFormat="1" ht="58.5" customHeight="1" x14ac:dyDescent="0.2">
      <c r="B56" s="55">
        <v>18</v>
      </c>
      <c r="C56" s="125" t="s">
        <v>426</v>
      </c>
      <c r="D56" s="126"/>
      <c r="E56" s="126"/>
      <c r="F56" s="126"/>
      <c r="G56" s="126"/>
      <c r="H56" s="126"/>
      <c r="I56" s="126"/>
    </row>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row r="68" x14ac:dyDescent="0.2"/>
    <row r="69" x14ac:dyDescent="0.2"/>
    <row r="70" x14ac:dyDescent="0.2"/>
    <row r="71" x14ac:dyDescent="0.2"/>
    <row r="72" x14ac:dyDescent="0.2"/>
    <row r="73" x14ac:dyDescent="0.2"/>
  </sheetData>
  <sheetProtection algorithmName="SHA-512" hashValue="xc99uLIwlU+ncMGpCSjxbhWXtB+6huOq5bpsW3Js8HUexSAj0j2X/4ZutTK763nxpROFH60Xg8yztVTI33snaQ==" saltValue="WjqxhQR7iJTotdBzoXWbug==" spinCount="100000" sheet="1" objects="1" scenarios="1"/>
  <mergeCells count="25">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 ref="C56:I56"/>
    <mergeCell ref="C40:I40"/>
    <mergeCell ref="C41:I41"/>
    <mergeCell ref="C42:I42"/>
    <mergeCell ref="C43:I43"/>
    <mergeCell ref="C45:I45"/>
    <mergeCell ref="C46:I46"/>
    <mergeCell ref="C47:I47"/>
    <mergeCell ref="C50:I50"/>
    <mergeCell ref="C48:I48"/>
    <mergeCell ref="C49:I49"/>
  </mergeCells>
  <pageMargins left="0.7" right="0.7" top="0.75" bottom="0.75" header="0.3" footer="0.3"/>
  <pageSetup paperSize="9" orientation="portrait" verticalDpi="0" r:id="rId1"/>
  <headerFooter>
    <oddHeader>&amp;L&amp;"Calibri"&amp;10&amp;K000000 ST Classification: OFFICIAL COMMERCIAL&amp;1#_x000D_</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H37"/>
  <sheetViews>
    <sheetView showGridLines="0" zoomScale="80" zoomScaleNormal="80" workbookViewId="0">
      <pane ySplit="3" topLeftCell="A4" activePane="bottomLeft" state="frozen"/>
      <selection activeCell="C3" sqref="C3"/>
      <selection pane="bottomLeft" activeCell="B5" sqref="B5:F5"/>
    </sheetView>
  </sheetViews>
  <sheetFormatPr defaultColWidth="0" defaultRowHeight="14.25" x14ac:dyDescent="0.2"/>
  <cols>
    <col min="1" max="1" width="1.75" customWidth="1"/>
    <col min="2" max="2" width="16.25" customWidth="1"/>
    <col min="3" max="3" width="22.5" customWidth="1"/>
    <col min="4" max="4" width="31.625" customWidth="1"/>
    <col min="5" max="5" width="62.5" customWidth="1"/>
    <col min="6" max="6" width="31" customWidth="1"/>
    <col min="7" max="8" width="8.75" customWidth="1"/>
    <col min="9" max="16384" width="8.75" hidden="1"/>
  </cols>
  <sheetData>
    <row r="1" spans="2:6" ht="20.25" x14ac:dyDescent="0.2">
      <c r="B1" s="118" t="s">
        <v>20</v>
      </c>
      <c r="C1" s="118"/>
      <c r="D1" s="1" t="str">
        <f>'Cover sheet'!C1</f>
        <v>Hafren Dyfrdwy</v>
      </c>
    </row>
    <row r="2" spans="2:6" ht="12" customHeight="1" thickBot="1" x14ac:dyDescent="0.25"/>
    <row r="3" spans="2:6" ht="30" customHeight="1" thickBot="1" x14ac:dyDescent="0.25">
      <c r="B3" s="2" t="s">
        <v>21</v>
      </c>
      <c r="C3" s="3" t="s">
        <v>22</v>
      </c>
      <c r="D3" s="4" t="s">
        <v>23</v>
      </c>
      <c r="E3" s="3" t="s">
        <v>24</v>
      </c>
      <c r="F3" s="3" t="s">
        <v>25</v>
      </c>
    </row>
    <row r="4" spans="2:6" ht="14.45" customHeight="1" x14ac:dyDescent="0.2">
      <c r="B4" s="106">
        <v>43586</v>
      </c>
      <c r="C4" s="107" t="s">
        <v>26</v>
      </c>
      <c r="D4" s="107" t="s">
        <v>27</v>
      </c>
      <c r="E4" s="92" t="s">
        <v>28</v>
      </c>
      <c r="F4" s="92"/>
    </row>
    <row r="5" spans="2:6" x14ac:dyDescent="0.2">
      <c r="B5" s="115">
        <v>44876</v>
      </c>
      <c r="C5" s="116" t="s">
        <v>29</v>
      </c>
      <c r="D5" s="116" t="s">
        <v>30</v>
      </c>
      <c r="E5" s="117" t="s">
        <v>31</v>
      </c>
      <c r="F5" s="117" t="s">
        <v>32</v>
      </c>
    </row>
    <row r="6" spans="2:6" x14ac:dyDescent="0.2">
      <c r="B6" s="106"/>
      <c r="C6" s="107"/>
      <c r="D6" s="107"/>
      <c r="E6" s="92"/>
      <c r="F6" s="92"/>
    </row>
    <row r="7" spans="2:6" x14ac:dyDescent="0.2">
      <c r="B7" s="5"/>
      <c r="C7" s="5"/>
      <c r="D7" s="5"/>
      <c r="E7" s="6"/>
      <c r="F7" s="6"/>
    </row>
    <row r="8" spans="2:6" x14ac:dyDescent="0.2">
      <c r="B8" s="5"/>
      <c r="C8" s="5"/>
      <c r="D8" s="5"/>
      <c r="E8" s="6"/>
      <c r="F8" s="6"/>
    </row>
    <row r="9" spans="2:6" x14ac:dyDescent="0.2">
      <c r="B9" s="5"/>
      <c r="C9" s="5"/>
      <c r="D9" s="5"/>
      <c r="E9" s="6"/>
      <c r="F9" s="6"/>
    </row>
    <row r="10" spans="2:6" x14ac:dyDescent="0.2">
      <c r="B10" s="5"/>
      <c r="C10" s="5"/>
      <c r="D10" s="5"/>
      <c r="E10" s="6"/>
      <c r="F10" s="6"/>
    </row>
    <row r="11" spans="2:6" x14ac:dyDescent="0.2">
      <c r="B11" s="6"/>
      <c r="C11" s="6"/>
      <c r="D11" s="6"/>
      <c r="E11" s="6"/>
      <c r="F11" s="6"/>
    </row>
    <row r="12" spans="2:6" x14ac:dyDescent="0.2">
      <c r="B12" s="6"/>
      <c r="C12" s="6"/>
      <c r="D12" s="6"/>
      <c r="E12" s="6"/>
      <c r="F12" s="6"/>
    </row>
    <row r="13" spans="2:6" x14ac:dyDescent="0.2">
      <c r="B13" s="6"/>
      <c r="C13" s="6"/>
      <c r="D13" s="6"/>
      <c r="E13" s="6"/>
      <c r="F13" s="6"/>
    </row>
    <row r="14" spans="2:6" x14ac:dyDescent="0.2">
      <c r="B14" s="6"/>
      <c r="C14" s="6"/>
      <c r="D14" s="6"/>
      <c r="E14" s="6"/>
      <c r="F14" s="6"/>
    </row>
    <row r="15" spans="2:6" x14ac:dyDescent="0.2">
      <c r="B15" s="6"/>
      <c r="C15" s="6"/>
      <c r="D15" s="6"/>
      <c r="E15" s="6"/>
      <c r="F15" s="6"/>
    </row>
    <row r="16" spans="2:6" x14ac:dyDescent="0.2">
      <c r="B16" s="6"/>
      <c r="C16" s="6"/>
      <c r="D16" s="6"/>
      <c r="E16" s="6"/>
      <c r="F16" s="6"/>
    </row>
    <row r="17" spans="2:6" x14ac:dyDescent="0.2">
      <c r="B17" s="6"/>
      <c r="C17" s="6"/>
      <c r="D17" s="6"/>
      <c r="E17" s="6"/>
      <c r="F17" s="6"/>
    </row>
    <row r="18" spans="2:6" x14ac:dyDescent="0.2">
      <c r="B18" s="6"/>
      <c r="C18" s="6"/>
      <c r="D18" s="6"/>
      <c r="E18" s="6"/>
      <c r="F18" s="6"/>
    </row>
    <row r="19" spans="2:6" x14ac:dyDescent="0.2">
      <c r="B19" s="6"/>
      <c r="C19" s="6"/>
      <c r="D19" s="6"/>
      <c r="E19" s="6"/>
      <c r="F19" s="6"/>
    </row>
    <row r="20" spans="2:6" x14ac:dyDescent="0.2">
      <c r="B20" s="6"/>
      <c r="C20" s="6"/>
      <c r="D20" s="6"/>
      <c r="E20" s="6"/>
      <c r="F20" s="6"/>
    </row>
    <row r="21" spans="2:6" x14ac:dyDescent="0.2">
      <c r="B21" s="6"/>
      <c r="C21" s="6"/>
      <c r="D21" s="6"/>
      <c r="E21" s="6"/>
      <c r="F21" s="6"/>
    </row>
    <row r="22" spans="2:6" x14ac:dyDescent="0.2">
      <c r="B22" s="6"/>
      <c r="C22" s="6"/>
      <c r="D22" s="6"/>
      <c r="E22" s="6"/>
      <c r="F22" s="6"/>
    </row>
    <row r="23" spans="2:6" x14ac:dyDescent="0.2">
      <c r="B23" s="6"/>
      <c r="C23" s="6"/>
      <c r="D23" s="6"/>
      <c r="E23" s="6"/>
      <c r="F23" s="6"/>
    </row>
    <row r="24" spans="2:6" x14ac:dyDescent="0.2">
      <c r="B24" s="6"/>
      <c r="C24" s="6"/>
      <c r="D24" s="6"/>
      <c r="E24" s="6"/>
      <c r="F24" s="6"/>
    </row>
    <row r="25" spans="2:6" x14ac:dyDescent="0.2">
      <c r="B25" s="6"/>
      <c r="C25" s="6"/>
      <c r="D25" s="6"/>
      <c r="E25" s="6"/>
      <c r="F25" s="6"/>
    </row>
    <row r="26" spans="2:6" x14ac:dyDescent="0.2">
      <c r="B26" s="6"/>
      <c r="C26" s="6"/>
      <c r="D26" s="6"/>
      <c r="E26" s="6"/>
      <c r="F26" s="6"/>
    </row>
    <row r="27" spans="2:6" x14ac:dyDescent="0.2">
      <c r="B27" s="6"/>
      <c r="C27" s="6"/>
      <c r="D27" s="6"/>
      <c r="E27" s="6"/>
      <c r="F27" s="6"/>
    </row>
    <row r="28" spans="2:6" x14ac:dyDescent="0.2">
      <c r="B28" s="6"/>
      <c r="C28" s="6"/>
      <c r="D28" s="6"/>
      <c r="E28" s="6"/>
      <c r="F28" s="6"/>
    </row>
    <row r="29" spans="2:6" x14ac:dyDescent="0.2">
      <c r="B29" s="6"/>
      <c r="C29" s="6"/>
      <c r="D29" s="6"/>
      <c r="E29" s="6"/>
      <c r="F29" s="6"/>
    </row>
    <row r="30" spans="2:6" x14ac:dyDescent="0.2">
      <c r="B30" s="6"/>
      <c r="C30" s="6"/>
      <c r="D30" s="6"/>
      <c r="E30" s="6"/>
      <c r="F30" s="6"/>
    </row>
    <row r="31" spans="2:6" x14ac:dyDescent="0.2">
      <c r="B31" s="6"/>
      <c r="C31" s="6"/>
      <c r="D31" s="6"/>
      <c r="E31" s="6"/>
      <c r="F31" s="6"/>
    </row>
    <row r="32" spans="2:6" x14ac:dyDescent="0.2">
      <c r="B32" s="6"/>
      <c r="C32" s="6"/>
      <c r="D32" s="6"/>
      <c r="E32" s="6"/>
      <c r="F32" s="6"/>
    </row>
    <row r="33" spans="2:6" x14ac:dyDescent="0.2">
      <c r="B33" s="6"/>
      <c r="C33" s="6"/>
      <c r="D33" s="6"/>
      <c r="E33" s="6"/>
      <c r="F33" s="6"/>
    </row>
    <row r="34" spans="2:6" x14ac:dyDescent="0.2">
      <c r="B34" s="6"/>
      <c r="C34" s="6"/>
      <c r="D34" s="6"/>
      <c r="E34" s="6"/>
      <c r="F34" s="6"/>
    </row>
    <row r="35" spans="2:6" x14ac:dyDescent="0.2">
      <c r="B35" s="6"/>
      <c r="C35" s="6"/>
      <c r="D35" s="6"/>
      <c r="E35" s="6"/>
      <c r="F35" s="6"/>
    </row>
    <row r="36" spans="2:6" x14ac:dyDescent="0.2">
      <c r="B36" s="6"/>
      <c r="C36" s="6"/>
      <c r="D36" s="6"/>
      <c r="E36" s="6"/>
      <c r="F36" s="6"/>
    </row>
    <row r="37" spans="2:6" x14ac:dyDescent="0.2">
      <c r="B37" s="6"/>
      <c r="C37" s="6"/>
      <c r="D37" s="6"/>
      <c r="E37" s="6"/>
      <c r="F37" s="6"/>
    </row>
  </sheetData>
  <sheetProtection algorithmName="SHA-512" hashValue="arTu25aYbJgxEUoLrCkQYMQw+pQL+IgcbVuvrSu6iJOMDRciqrMHF/4KwWQticZLz1ACiGfMCjxaXbud72u81Q==" saltValue="g7IJYQQwtCUDx48H/zBSUQ==" spinCount="100000" sheet="1" selectLockedCells="1" selectUnlockedCells="1"/>
  <mergeCells count="1">
    <mergeCell ref="B1:C1"/>
  </mergeCells>
  <pageMargins left="0.7" right="0.7" top="0.75" bottom="0.75" header="0.3" footer="0.3"/>
  <pageSetup paperSize="8" orientation="portrait" r:id="rId1"/>
  <headerFooter>
    <oddHeader>&amp;L&amp;"Calibri"&amp;10&amp;K000000ST Classification: OFFICIAL COMMERCIAL&amp;1#_x000D_&amp;"Calibri"&amp;11&amp;K000000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sheetPr>
  <dimension ref="A1:L117"/>
  <sheetViews>
    <sheetView showGridLines="0" zoomScaleNormal="100" workbookViewId="0">
      <pane ySplit="6" topLeftCell="A7" activePane="bottomLeft" state="frozen"/>
      <selection activeCell="E25" sqref="E25"/>
      <selection pane="bottomLeft" activeCell="E17" sqref="E17"/>
    </sheetView>
  </sheetViews>
  <sheetFormatPr defaultColWidth="0" defaultRowHeight="14.25" zeroHeight="1" x14ac:dyDescent="0.2"/>
  <cols>
    <col min="1" max="1" width="2.625" style="7" customWidth="1"/>
    <col min="2" max="2" width="4.125" style="7" customWidth="1"/>
    <col min="3" max="3" width="72.25" style="7" customWidth="1"/>
    <col min="4" max="4" width="16.625" style="7" customWidth="1"/>
    <col min="5" max="5" width="14.625" style="7" customWidth="1"/>
    <col min="6" max="6" width="5.625" style="7" customWidth="1"/>
    <col min="7" max="7" width="3.25" style="7" customWidth="1"/>
    <col min="8" max="8" width="65.25" style="12" customWidth="1"/>
    <col min="9" max="9" width="28.125" style="7" customWidth="1"/>
    <col min="10" max="11" width="8.75" style="7" customWidth="1"/>
    <col min="12" max="12" width="0" style="7" hidden="1" customWidth="1"/>
    <col min="13" max="16384" width="8.75" style="7" hidden="1"/>
  </cols>
  <sheetData>
    <row r="1" spans="2:9" ht="25.15" customHeight="1" x14ac:dyDescent="0.2">
      <c r="B1" s="8" t="s">
        <v>33</v>
      </c>
      <c r="C1" s="28"/>
      <c r="D1" s="29"/>
      <c r="E1" s="28"/>
    </row>
    <row r="2" spans="2:9" s="30" customFormat="1" ht="15" thickBot="1" x14ac:dyDescent="0.25">
      <c r="H2" s="31"/>
    </row>
    <row r="3" spans="2:9" s="30" customFormat="1" ht="17.25" thickBot="1" x14ac:dyDescent="0.25">
      <c r="B3" s="130" t="s">
        <v>3</v>
      </c>
      <c r="C3" s="131"/>
      <c r="D3" s="132" t="str">
        <f>'Cover sheet'!C5</f>
        <v>Hafren Dyfrdwy</v>
      </c>
      <c r="E3" s="132"/>
      <c r="F3" s="132"/>
      <c r="G3" s="32"/>
      <c r="H3" s="31"/>
    </row>
    <row r="4" spans="2:9" s="30" customFormat="1" ht="19.149999999999999" customHeight="1" thickBot="1" x14ac:dyDescent="0.25">
      <c r="B4" s="130" t="s">
        <v>6</v>
      </c>
      <c r="C4" s="131"/>
      <c r="D4" s="132" t="str">
        <f>'Cover sheet'!C6</f>
        <v>Llanfyllin</v>
      </c>
      <c r="E4" s="132"/>
      <c r="F4" s="132"/>
      <c r="G4" s="32"/>
      <c r="H4" s="31"/>
    </row>
    <row r="5" spans="2:9" s="30" customFormat="1" ht="16.5" thickBot="1" x14ac:dyDescent="0.35">
      <c r="B5" s="33"/>
      <c r="C5" s="33"/>
      <c r="H5" s="31"/>
    </row>
    <row r="6" spans="2:9" ht="16.899999999999999" customHeight="1" thickBot="1" x14ac:dyDescent="0.25">
      <c r="B6" s="34" t="s">
        <v>34</v>
      </c>
      <c r="C6" s="35" t="s">
        <v>35</v>
      </c>
      <c r="D6" s="35" t="s">
        <v>36</v>
      </c>
      <c r="E6" s="36" t="s">
        <v>37</v>
      </c>
      <c r="F6" s="37" t="s">
        <v>38</v>
      </c>
      <c r="G6" s="38"/>
      <c r="H6" s="119" t="s">
        <v>39</v>
      </c>
      <c r="I6" s="120"/>
    </row>
    <row r="7" spans="2:9" ht="40.15" customHeight="1" thickBot="1" x14ac:dyDescent="0.25">
      <c r="B7" s="39">
        <v>1</v>
      </c>
      <c r="C7" s="40" t="s">
        <v>40</v>
      </c>
      <c r="D7" s="40" t="s">
        <v>41</v>
      </c>
      <c r="E7" s="41" t="s">
        <v>42</v>
      </c>
      <c r="F7" s="39" t="s">
        <v>41</v>
      </c>
      <c r="G7" s="42"/>
      <c r="H7" s="94" t="s">
        <v>43</v>
      </c>
      <c r="I7" s="95" t="s">
        <v>15</v>
      </c>
    </row>
    <row r="8" spans="2:9" ht="40.15" customHeight="1" x14ac:dyDescent="0.2">
      <c r="B8" s="39">
        <v>2</v>
      </c>
      <c r="C8" s="40" t="s">
        <v>44</v>
      </c>
      <c r="D8" s="40" t="s">
        <v>41</v>
      </c>
      <c r="E8" s="41" t="s">
        <v>45</v>
      </c>
      <c r="F8" s="39">
        <v>0</v>
      </c>
      <c r="G8" s="42"/>
      <c r="H8" s="96" t="s">
        <v>46</v>
      </c>
      <c r="I8" s="93"/>
    </row>
    <row r="9" spans="2:9" ht="40.15" customHeight="1" x14ac:dyDescent="0.2">
      <c r="B9" s="39">
        <v>3</v>
      </c>
      <c r="C9" s="40" t="s">
        <v>47</v>
      </c>
      <c r="D9" s="40" t="s">
        <v>41</v>
      </c>
      <c r="E9" s="41" t="s">
        <v>48</v>
      </c>
      <c r="F9" s="39">
        <v>0</v>
      </c>
      <c r="G9" s="42"/>
      <c r="H9" s="97">
        <v>0</v>
      </c>
      <c r="I9" s="93"/>
    </row>
    <row r="10" spans="2:9" ht="40.15" customHeight="1" x14ac:dyDescent="0.2">
      <c r="B10" s="39">
        <v>4</v>
      </c>
      <c r="C10" s="40" t="s">
        <v>49</v>
      </c>
      <c r="D10" s="40" t="s">
        <v>41</v>
      </c>
      <c r="E10" s="41" t="s">
        <v>48</v>
      </c>
      <c r="F10" s="39">
        <v>0</v>
      </c>
      <c r="G10" s="42"/>
      <c r="H10" s="97">
        <v>0</v>
      </c>
      <c r="I10" s="93"/>
    </row>
    <row r="11" spans="2:9" ht="40.15" customHeight="1" x14ac:dyDescent="0.2">
      <c r="B11" s="39">
        <v>5</v>
      </c>
      <c r="C11" s="40" t="s">
        <v>50</v>
      </c>
      <c r="D11" s="40" t="s">
        <v>41</v>
      </c>
      <c r="E11" s="41" t="s">
        <v>48</v>
      </c>
      <c r="F11" s="39">
        <v>0</v>
      </c>
      <c r="G11" s="42"/>
      <c r="H11" s="97">
        <v>0</v>
      </c>
      <c r="I11" s="93"/>
    </row>
    <row r="12" spans="2:9" ht="40.15" customHeight="1" x14ac:dyDescent="0.2">
      <c r="B12" s="39">
        <v>6</v>
      </c>
      <c r="C12" s="40" t="s">
        <v>51</v>
      </c>
      <c r="D12" s="40" t="s">
        <v>41</v>
      </c>
      <c r="E12" s="41" t="s">
        <v>48</v>
      </c>
      <c r="F12" s="39">
        <v>0</v>
      </c>
      <c r="G12" s="42"/>
      <c r="H12" s="97">
        <v>1</v>
      </c>
      <c r="I12" s="93"/>
    </row>
    <row r="13" spans="2:9" ht="40.15" customHeight="1" x14ac:dyDescent="0.2">
      <c r="B13" s="39">
        <v>7</v>
      </c>
      <c r="C13" s="40" t="s">
        <v>52</v>
      </c>
      <c r="D13" s="40" t="s">
        <v>41</v>
      </c>
      <c r="E13" s="41" t="s">
        <v>48</v>
      </c>
      <c r="F13" s="39" t="s">
        <v>41</v>
      </c>
      <c r="G13" s="42"/>
      <c r="H13" s="98" t="s">
        <v>53</v>
      </c>
      <c r="I13" s="93"/>
    </row>
    <row r="14" spans="2:9" ht="40.15" customHeight="1" x14ac:dyDescent="0.2">
      <c r="B14" s="39">
        <v>8</v>
      </c>
      <c r="C14" s="40" t="s">
        <v>54</v>
      </c>
      <c r="D14" s="40" t="s">
        <v>41</v>
      </c>
      <c r="E14" s="41" t="s">
        <v>55</v>
      </c>
      <c r="F14" s="39">
        <v>0</v>
      </c>
      <c r="G14" s="42"/>
      <c r="H14" s="94" t="s">
        <v>56</v>
      </c>
      <c r="I14" s="94" t="s">
        <v>57</v>
      </c>
    </row>
    <row r="15" spans="2:9" ht="40.15" customHeight="1" x14ac:dyDescent="0.2">
      <c r="B15" s="39">
        <v>9</v>
      </c>
      <c r="C15" s="40" t="s">
        <v>58</v>
      </c>
      <c r="D15" s="43" t="s">
        <v>41</v>
      </c>
      <c r="E15" s="41" t="s">
        <v>55</v>
      </c>
      <c r="F15" s="39">
        <v>0</v>
      </c>
      <c r="G15" s="42"/>
      <c r="H15" s="94" t="s">
        <v>59</v>
      </c>
      <c r="I15" s="93"/>
    </row>
    <row r="16" spans="2:9" ht="40.15" customHeight="1" x14ac:dyDescent="0.2">
      <c r="B16" s="39">
        <v>10</v>
      </c>
      <c r="C16" s="40" t="s">
        <v>60</v>
      </c>
      <c r="D16" s="43" t="s">
        <v>41</v>
      </c>
      <c r="E16" s="44" t="s">
        <v>55</v>
      </c>
      <c r="F16" s="39">
        <v>0</v>
      </c>
      <c r="G16" s="42"/>
      <c r="H16" s="94" t="s">
        <v>61</v>
      </c>
      <c r="I16" s="93"/>
    </row>
    <row r="17" spans="2:9" ht="40.15" customHeight="1" x14ac:dyDescent="0.2">
      <c r="B17" s="39">
        <v>11</v>
      </c>
      <c r="C17" s="40" t="s">
        <v>62</v>
      </c>
      <c r="D17" s="43" t="s">
        <v>41</v>
      </c>
      <c r="E17" s="44" t="s">
        <v>63</v>
      </c>
      <c r="F17" s="39" t="s">
        <v>41</v>
      </c>
      <c r="G17" s="42"/>
      <c r="H17" s="94" t="s">
        <v>64</v>
      </c>
      <c r="I17" s="93"/>
    </row>
    <row r="18" spans="2:9" ht="40.15" customHeight="1" x14ac:dyDescent="0.2">
      <c r="B18" s="39">
        <v>12</v>
      </c>
      <c r="C18" s="40" t="s">
        <v>65</v>
      </c>
      <c r="D18" s="43" t="s">
        <v>66</v>
      </c>
      <c r="E18" s="44" t="s">
        <v>67</v>
      </c>
      <c r="F18" s="39">
        <v>1</v>
      </c>
      <c r="G18" s="42"/>
      <c r="H18" s="94" t="s">
        <v>68</v>
      </c>
      <c r="I18" s="93"/>
    </row>
    <row r="19" spans="2:9" ht="40.15" customHeight="1" x14ac:dyDescent="0.2">
      <c r="B19" s="39">
        <v>13</v>
      </c>
      <c r="C19" s="40" t="s">
        <v>69</v>
      </c>
      <c r="D19" s="40" t="s">
        <v>41</v>
      </c>
      <c r="E19" s="44" t="s">
        <v>70</v>
      </c>
      <c r="F19" s="39" t="s">
        <v>41</v>
      </c>
      <c r="G19" s="42"/>
      <c r="H19" s="96" t="s">
        <v>71</v>
      </c>
      <c r="I19" s="93"/>
    </row>
    <row r="20" spans="2:9" ht="40.15" customHeight="1" x14ac:dyDescent="0.2">
      <c r="B20" s="39">
        <v>14</v>
      </c>
      <c r="C20" s="40" t="s">
        <v>72</v>
      </c>
      <c r="D20" s="43" t="s">
        <v>41</v>
      </c>
      <c r="E20" s="44" t="s">
        <v>73</v>
      </c>
      <c r="F20" s="39" t="s">
        <v>74</v>
      </c>
      <c r="G20" s="42"/>
      <c r="H20" s="96" t="s">
        <v>75</v>
      </c>
      <c r="I20" s="93"/>
    </row>
    <row r="21" spans="2:9" ht="48" x14ac:dyDescent="0.2">
      <c r="B21" s="39">
        <v>15</v>
      </c>
      <c r="C21" s="40" t="s">
        <v>76</v>
      </c>
      <c r="D21" s="40" t="s">
        <v>41</v>
      </c>
      <c r="E21" s="44" t="s">
        <v>63</v>
      </c>
      <c r="F21" s="39" t="s">
        <v>41</v>
      </c>
      <c r="G21" s="42"/>
      <c r="H21" s="94" t="s">
        <v>77</v>
      </c>
      <c r="I21" s="93"/>
    </row>
    <row r="22" spans="2:9" ht="24" x14ac:dyDescent="0.2">
      <c r="B22" s="39">
        <v>16</v>
      </c>
      <c r="C22" s="40" t="s">
        <v>78</v>
      </c>
      <c r="D22" s="40" t="s">
        <v>41</v>
      </c>
      <c r="E22" s="44" t="s">
        <v>63</v>
      </c>
      <c r="F22" s="39" t="s">
        <v>41</v>
      </c>
      <c r="G22" s="42"/>
      <c r="H22" s="94" t="s">
        <v>79</v>
      </c>
      <c r="I22" s="93"/>
    </row>
    <row r="23" spans="2:9" x14ac:dyDescent="0.2"/>
    <row r="24" spans="2:9" ht="13.9" customHeight="1" x14ac:dyDescent="0.2"/>
    <row r="25" spans="2:9" ht="15" x14ac:dyDescent="0.25">
      <c r="B25" s="45" t="s">
        <v>80</v>
      </c>
    </row>
    <row r="26" spans="2:9" x14ac:dyDescent="0.2"/>
    <row r="27" spans="2:9" x14ac:dyDescent="0.2">
      <c r="B27" s="46"/>
      <c r="C27" s="7" t="s">
        <v>81</v>
      </c>
    </row>
    <row r="28" spans="2:9" x14ac:dyDescent="0.2"/>
    <row r="29" spans="2:9" x14ac:dyDescent="0.2">
      <c r="B29" s="47"/>
      <c r="C29" s="7" t="s">
        <v>82</v>
      </c>
    </row>
    <row r="30" spans="2:9" x14ac:dyDescent="0.2"/>
    <row r="31" spans="2:9" x14ac:dyDescent="0.2"/>
    <row r="32" spans="2:9" x14ac:dyDescent="0.2"/>
    <row r="33" spans="1:11" ht="15" x14ac:dyDescent="0.25">
      <c r="B33" s="121" t="s">
        <v>83</v>
      </c>
      <c r="C33" s="122"/>
      <c r="D33" s="122"/>
      <c r="E33" s="122"/>
      <c r="F33" s="123"/>
      <c r="G33" s="48"/>
      <c r="H33" s="49"/>
      <c r="I33" s="50"/>
      <c r="J33" s="50"/>
      <c r="K33" s="51"/>
    </row>
    <row r="34" spans="1:11" s="14" customFormat="1" ht="13.9" customHeight="1" x14ac:dyDescent="0.2">
      <c r="H34" s="52"/>
    </row>
    <row r="35" spans="1:11" s="14" customFormat="1" ht="13.9" customHeight="1" x14ac:dyDescent="0.2">
      <c r="B35" s="53" t="s">
        <v>84</v>
      </c>
      <c r="C35" s="124" t="s">
        <v>85</v>
      </c>
      <c r="D35" s="124"/>
      <c r="E35" s="124"/>
      <c r="F35" s="124"/>
      <c r="G35" s="54"/>
      <c r="H35" s="52"/>
    </row>
    <row r="36" spans="1:11" s="59" customFormat="1" ht="73.150000000000006" customHeight="1" x14ac:dyDescent="0.2">
      <c r="A36" s="14"/>
      <c r="B36" s="55">
        <v>1</v>
      </c>
      <c r="C36" s="127" t="s">
        <v>86</v>
      </c>
      <c r="D36" s="128"/>
      <c r="E36" s="128"/>
      <c r="F36" s="129"/>
      <c r="G36" s="56"/>
      <c r="H36" s="57"/>
      <c r="I36" s="58"/>
      <c r="J36" s="58"/>
    </row>
    <row r="37" spans="1:11" s="59" customFormat="1" ht="57" customHeight="1" x14ac:dyDescent="0.2">
      <c r="A37" s="14"/>
      <c r="B37" s="55">
        <v>2</v>
      </c>
      <c r="C37" s="125" t="s">
        <v>87</v>
      </c>
      <c r="D37" s="125"/>
      <c r="E37" s="125"/>
      <c r="F37" s="125"/>
      <c r="G37" s="56"/>
      <c r="H37" s="60"/>
    </row>
    <row r="38" spans="1:11" s="59" customFormat="1" ht="40.15" customHeight="1" x14ac:dyDescent="0.2">
      <c r="A38" s="14"/>
      <c r="B38" s="55">
        <v>3</v>
      </c>
      <c r="C38" s="125" t="s">
        <v>88</v>
      </c>
      <c r="D38" s="125"/>
      <c r="E38" s="125"/>
      <c r="F38" s="125"/>
      <c r="G38" s="56"/>
      <c r="H38" s="60"/>
    </row>
    <row r="39" spans="1:11" s="59" customFormat="1" ht="40.15" customHeight="1" x14ac:dyDescent="0.2">
      <c r="A39" s="14"/>
      <c r="B39" s="55">
        <v>4</v>
      </c>
      <c r="C39" s="125" t="s">
        <v>89</v>
      </c>
      <c r="D39" s="125"/>
      <c r="E39" s="125"/>
      <c r="F39" s="125"/>
      <c r="G39" s="56"/>
      <c r="H39" s="60"/>
    </row>
    <row r="40" spans="1:11" s="59" customFormat="1" ht="40.15" customHeight="1" x14ac:dyDescent="0.2">
      <c r="A40" s="14"/>
      <c r="B40" s="55">
        <v>5</v>
      </c>
      <c r="C40" s="125" t="s">
        <v>90</v>
      </c>
      <c r="D40" s="125"/>
      <c r="E40" s="125"/>
      <c r="F40" s="125"/>
      <c r="G40" s="56"/>
      <c r="H40" s="60"/>
    </row>
    <row r="41" spans="1:11" s="59" customFormat="1" ht="40.15" customHeight="1" x14ac:dyDescent="0.2">
      <c r="A41" s="14"/>
      <c r="B41" s="55">
        <v>6</v>
      </c>
      <c r="C41" s="125" t="s">
        <v>91</v>
      </c>
      <c r="D41" s="125"/>
      <c r="E41" s="125"/>
      <c r="F41" s="125"/>
      <c r="G41" s="56"/>
      <c r="H41" s="60"/>
    </row>
    <row r="42" spans="1:11" s="59" customFormat="1" ht="60" customHeight="1" x14ac:dyDescent="0.2">
      <c r="A42" s="14"/>
      <c r="B42" s="55">
        <v>7</v>
      </c>
      <c r="C42" s="125" t="s">
        <v>92</v>
      </c>
      <c r="D42" s="125"/>
      <c r="E42" s="125"/>
      <c r="F42" s="125"/>
      <c r="G42" s="56"/>
      <c r="H42" s="60"/>
    </row>
    <row r="43" spans="1:11" s="59" customFormat="1" ht="66" customHeight="1" x14ac:dyDescent="0.2">
      <c r="A43" s="14"/>
      <c r="B43" s="55">
        <v>8</v>
      </c>
      <c r="C43" s="125" t="s">
        <v>93</v>
      </c>
      <c r="D43" s="125"/>
      <c r="E43" s="125"/>
      <c r="F43" s="125"/>
      <c r="G43" s="56"/>
      <c r="H43" s="60"/>
    </row>
    <row r="44" spans="1:11" s="59" customFormat="1" ht="49.5" customHeight="1" x14ac:dyDescent="0.2">
      <c r="A44" s="14"/>
      <c r="B44" s="55">
        <v>9</v>
      </c>
      <c r="C44" s="125" t="s">
        <v>94</v>
      </c>
      <c r="D44" s="125"/>
      <c r="E44" s="125"/>
      <c r="F44" s="125"/>
      <c r="G44" s="56"/>
      <c r="H44" s="60"/>
    </row>
    <row r="45" spans="1:11" s="59" customFormat="1" ht="47.65" customHeight="1" x14ac:dyDescent="0.2">
      <c r="A45" s="14"/>
      <c r="B45" s="55">
        <v>10</v>
      </c>
      <c r="C45" s="126" t="s">
        <v>95</v>
      </c>
      <c r="D45" s="126"/>
      <c r="E45" s="126"/>
      <c r="F45" s="126"/>
      <c r="G45" s="61"/>
      <c r="H45" s="60"/>
    </row>
    <row r="46" spans="1:11" s="59" customFormat="1" ht="77.650000000000006" customHeight="1" x14ac:dyDescent="0.2">
      <c r="A46" s="14"/>
      <c r="B46" s="55">
        <v>11</v>
      </c>
      <c r="C46" s="126" t="s">
        <v>96</v>
      </c>
      <c r="D46" s="126"/>
      <c r="E46" s="126"/>
      <c r="F46" s="126"/>
      <c r="G46" s="61"/>
      <c r="H46" s="60"/>
    </row>
    <row r="47" spans="1:11" s="59" customFormat="1" ht="40.15" customHeight="1" x14ac:dyDescent="0.2">
      <c r="A47" s="14"/>
      <c r="B47" s="55">
        <v>12</v>
      </c>
      <c r="C47" s="126" t="s">
        <v>97</v>
      </c>
      <c r="D47" s="126"/>
      <c r="E47" s="126"/>
      <c r="F47" s="126"/>
      <c r="G47" s="61"/>
      <c r="H47" s="60"/>
    </row>
    <row r="48" spans="1:11" s="59" customFormat="1" ht="40.15" customHeight="1" x14ac:dyDescent="0.2">
      <c r="A48" s="14"/>
      <c r="B48" s="55">
        <v>13</v>
      </c>
      <c r="C48" s="126" t="s">
        <v>98</v>
      </c>
      <c r="D48" s="126"/>
      <c r="E48" s="126"/>
      <c r="F48" s="126"/>
      <c r="G48" s="61"/>
      <c r="H48" s="60"/>
    </row>
    <row r="49" spans="1:8" s="59" customFormat="1" ht="47.65" customHeight="1" x14ac:dyDescent="0.2">
      <c r="A49" s="14"/>
      <c r="B49" s="55">
        <v>14</v>
      </c>
      <c r="C49" s="126" t="s">
        <v>99</v>
      </c>
      <c r="D49" s="126"/>
      <c r="E49" s="126"/>
      <c r="F49" s="126"/>
      <c r="G49" s="61"/>
      <c r="H49" s="60"/>
    </row>
    <row r="50" spans="1:8" s="59" customFormat="1" ht="91.15" customHeight="1" x14ac:dyDescent="0.2">
      <c r="A50" s="14"/>
      <c r="B50" s="55">
        <v>15</v>
      </c>
      <c r="C50" s="126" t="s">
        <v>100</v>
      </c>
      <c r="D50" s="126"/>
      <c r="E50" s="126"/>
      <c r="F50" s="126"/>
      <c r="G50" s="61"/>
      <c r="H50" s="60"/>
    </row>
    <row r="51" spans="1:8" s="59" customFormat="1" ht="149.65" customHeight="1" x14ac:dyDescent="0.2">
      <c r="A51" s="14"/>
      <c r="B51" s="55">
        <v>16</v>
      </c>
      <c r="C51" s="126" t="s">
        <v>101</v>
      </c>
      <c r="D51" s="126"/>
      <c r="E51" s="126"/>
      <c r="F51" s="126"/>
      <c r="G51" s="61"/>
      <c r="H51" s="60"/>
    </row>
    <row r="52" spans="1:8" x14ac:dyDescent="0.2"/>
    <row r="53" spans="1:8" x14ac:dyDescent="0.2">
      <c r="B53" s="121" t="s">
        <v>102</v>
      </c>
      <c r="C53" s="122"/>
      <c r="D53" s="122"/>
      <c r="E53" s="122"/>
      <c r="F53" s="123"/>
    </row>
    <row r="54" spans="1:8" ht="15" thickBot="1" x14ac:dyDescent="0.25"/>
    <row r="55" spans="1:8" ht="15" thickBot="1" x14ac:dyDescent="0.25">
      <c r="B55" s="62" t="s">
        <v>34</v>
      </c>
      <c r="C55" s="63" t="s">
        <v>103</v>
      </c>
      <c r="D55" s="63" t="s">
        <v>104</v>
      </c>
    </row>
    <row r="56" spans="1:8" ht="51.75" thickBot="1" x14ac:dyDescent="0.25">
      <c r="B56" s="64">
        <v>1</v>
      </c>
      <c r="C56" s="65" t="s">
        <v>105</v>
      </c>
      <c r="D56" s="65" t="s">
        <v>106</v>
      </c>
    </row>
    <row r="57" spans="1:8" ht="64.5" thickBot="1" x14ac:dyDescent="0.25">
      <c r="B57" s="64">
        <v>2</v>
      </c>
      <c r="C57" s="65" t="s">
        <v>107</v>
      </c>
      <c r="D57" s="65" t="s">
        <v>108</v>
      </c>
    </row>
    <row r="58" spans="1:8" ht="90" thickBot="1" x14ac:dyDescent="0.25">
      <c r="B58" s="64">
        <v>3</v>
      </c>
      <c r="C58" s="65" t="s">
        <v>109</v>
      </c>
      <c r="D58" s="65" t="s">
        <v>110</v>
      </c>
    </row>
    <row r="59" spans="1:8" ht="128.25" thickBot="1" x14ac:dyDescent="0.25">
      <c r="B59" s="64">
        <v>4</v>
      </c>
      <c r="C59" s="65" t="s">
        <v>111</v>
      </c>
      <c r="D59" s="65" t="s">
        <v>112</v>
      </c>
    </row>
    <row r="60" spans="1:8" ht="39" thickBot="1" x14ac:dyDescent="0.25">
      <c r="B60" s="64">
        <v>5</v>
      </c>
      <c r="C60" s="65" t="s">
        <v>113</v>
      </c>
      <c r="D60" s="65" t="s">
        <v>114</v>
      </c>
    </row>
    <row r="61" spans="1:8" x14ac:dyDescent="0.2"/>
    <row r="62" spans="1:8" ht="38.25" x14ac:dyDescent="0.2">
      <c r="C62" s="66" t="s">
        <v>115</v>
      </c>
    </row>
    <row r="63" spans="1:8" x14ac:dyDescent="0.2"/>
    <row r="64" spans="1:8" x14ac:dyDescent="0.2"/>
    <row r="65" x14ac:dyDescent="0.2"/>
    <row r="66" ht="31.15" customHeight="1" x14ac:dyDescent="0.2"/>
    <row r="67" ht="13.9" hidden="1" customHeight="1" x14ac:dyDescent="0.2"/>
    <row r="68" ht="13.9" hidden="1" customHeight="1" x14ac:dyDescent="0.2"/>
    <row r="69" ht="13.9" hidden="1" customHeight="1" x14ac:dyDescent="0.2"/>
    <row r="70" ht="13.9" hidden="1" customHeight="1" x14ac:dyDescent="0.2"/>
    <row r="71" ht="13.9" hidden="1" customHeight="1" x14ac:dyDescent="0.2"/>
    <row r="72" ht="13.9" hidden="1" customHeight="1" x14ac:dyDescent="0.2"/>
    <row r="73" ht="13.9" hidden="1" customHeight="1" x14ac:dyDescent="0.2"/>
    <row r="74" ht="31.15" hidden="1" customHeight="1" x14ac:dyDescent="0.2"/>
    <row r="75" ht="13.9" hidden="1" customHeight="1" x14ac:dyDescent="0.2"/>
    <row r="76" ht="13.9" hidden="1" customHeight="1" x14ac:dyDescent="0.2"/>
    <row r="78" ht="31.15" hidden="1" customHeight="1" x14ac:dyDescent="0.2"/>
    <row r="79" ht="78.400000000000006" hidden="1" customHeight="1" x14ac:dyDescent="0.2"/>
    <row r="82" ht="123.4" hidden="1" customHeight="1"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sheetData>
  <sheetProtection algorithmName="SHA-512" hashValue="yNurVhCSDgpDdQvE7PxUeDiUHI4Vrj9Mrema1r0367KkA1uUaM7w39s6tmhDGBeB4HhbulRVgJ/Npncd2jIavw==" saltValue="0u90FgzMaaBqyT2k93tkow==" spinCount="100000" sheet="1" objects="1" scenarios="1"/>
  <mergeCells count="24">
    <mergeCell ref="C49:F49"/>
    <mergeCell ref="C50:F50"/>
    <mergeCell ref="C51:F51"/>
    <mergeCell ref="C36:F36"/>
    <mergeCell ref="B3:C3"/>
    <mergeCell ref="B4:C4"/>
    <mergeCell ref="D3:F3"/>
    <mergeCell ref="D4:F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s>
  <pageMargins left="0.7" right="0.7" top="0.75" bottom="0.75" header="0.3" footer="0.3"/>
  <pageSetup paperSize="9" orientation="portrait" r:id="rId1"/>
  <headerFooter>
    <oddHeader>&amp;L&amp;"Calibri"&amp;10&amp;K000000ST Classification: OFFICIAL COMMERCIAL&amp;1#_x000D_&amp;"Calibri"&amp;11&amp;K000000</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sheetPr>
  <dimension ref="A1:DE55"/>
  <sheetViews>
    <sheetView showGridLines="0" zoomScaleNormal="100" workbookViewId="0">
      <selection activeCell="H7" sqref="H7"/>
    </sheetView>
  </sheetViews>
  <sheetFormatPr defaultColWidth="0" defaultRowHeight="14.25" zeroHeight="1" x14ac:dyDescent="0.2"/>
  <cols>
    <col min="1" max="1" width="2" style="7" customWidth="1"/>
    <col min="2" max="2" width="4.125" style="7" customWidth="1"/>
    <col min="3" max="3" width="70.625" style="7" customWidth="1"/>
    <col min="4" max="4" width="16.625" style="7" customWidth="1"/>
    <col min="5" max="5" width="14.625" style="7" customWidth="1"/>
    <col min="6" max="6" width="5.625" style="7" customWidth="1"/>
    <col min="7" max="7" width="2.5" style="7" customWidth="1"/>
    <col min="8" max="109" width="8.75" style="7" customWidth="1"/>
    <col min="110" max="16384" width="8.75" style="7" hidden="1"/>
  </cols>
  <sheetData>
    <row r="1" spans="1:88" ht="24" x14ac:dyDescent="0.2">
      <c r="B1" s="8" t="s">
        <v>116</v>
      </c>
      <c r="C1" s="28"/>
      <c r="D1" s="29"/>
      <c r="E1" s="28"/>
      <c r="F1" s="28"/>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c r="CF1" s="30"/>
      <c r="CG1" s="30"/>
      <c r="CH1" s="30"/>
      <c r="CI1" s="30"/>
    </row>
    <row r="2" spans="1:88" ht="15" thickBot="1" x14ac:dyDescent="0.25">
      <c r="A2" s="30"/>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row>
    <row r="3" spans="1:88" ht="17.25" thickBot="1" x14ac:dyDescent="0.25">
      <c r="A3" s="30"/>
      <c r="B3" s="130" t="s">
        <v>3</v>
      </c>
      <c r="C3" s="143"/>
      <c r="D3" s="140" t="str">
        <f>'Cover sheet'!C5</f>
        <v>Hafren Dyfrdwy</v>
      </c>
      <c r="E3" s="141"/>
      <c r="F3" s="142"/>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c r="CI3" s="30"/>
      <c r="CJ3" s="30"/>
    </row>
    <row r="4" spans="1:88" ht="17.25" thickBot="1" x14ac:dyDescent="0.25">
      <c r="A4" s="30"/>
      <c r="B4" s="130" t="s">
        <v>6</v>
      </c>
      <c r="C4" s="143"/>
      <c r="D4" s="140" t="str">
        <f>'Cover sheet'!C6</f>
        <v>Llanfyllin</v>
      </c>
      <c r="E4" s="141"/>
      <c r="F4" s="142"/>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row>
    <row r="5" spans="1:88" ht="16.5" thickBot="1" x14ac:dyDescent="0.35">
      <c r="A5" s="30"/>
      <c r="B5" s="30"/>
      <c r="C5" s="33"/>
      <c r="D5" s="33"/>
      <c r="E5" s="30"/>
      <c r="F5" s="30"/>
      <c r="G5" s="30"/>
      <c r="H5" s="144" t="s">
        <v>117</v>
      </c>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33" t="s">
        <v>118</v>
      </c>
      <c r="AH5" s="133"/>
      <c r="AI5" s="133"/>
      <c r="AJ5" s="133"/>
      <c r="AK5" s="133"/>
      <c r="AL5" s="133"/>
      <c r="AM5" s="133"/>
      <c r="AN5" s="133"/>
      <c r="AO5" s="133"/>
      <c r="AP5" s="133"/>
      <c r="AQ5" s="133"/>
      <c r="AR5" s="133"/>
      <c r="AS5" s="133"/>
      <c r="AT5" s="133"/>
      <c r="AU5" s="133"/>
      <c r="AV5" s="133"/>
      <c r="AW5" s="133"/>
      <c r="AX5" s="133"/>
      <c r="AY5" s="133"/>
      <c r="AZ5" s="133"/>
      <c r="BA5" s="133"/>
      <c r="BB5" s="133"/>
      <c r="BC5" s="133"/>
      <c r="BD5" s="133"/>
      <c r="BE5" s="133"/>
      <c r="BF5" s="133"/>
      <c r="BG5" s="133"/>
      <c r="BH5" s="133"/>
      <c r="BI5" s="133"/>
      <c r="BJ5" s="133"/>
      <c r="BK5" s="133"/>
      <c r="BL5" s="133"/>
      <c r="BM5" s="133"/>
      <c r="BN5" s="133"/>
      <c r="BO5" s="133"/>
      <c r="BP5" s="133"/>
      <c r="BQ5" s="133"/>
      <c r="BR5" s="133"/>
      <c r="BS5" s="133"/>
      <c r="BT5" s="133"/>
      <c r="BU5" s="133"/>
      <c r="BV5" s="133"/>
      <c r="BW5" s="133"/>
      <c r="BX5" s="133"/>
      <c r="BY5" s="133"/>
      <c r="BZ5" s="133"/>
      <c r="CA5" s="133"/>
      <c r="CB5" s="133"/>
      <c r="CC5" s="133"/>
      <c r="CD5" s="133"/>
      <c r="CE5" s="133"/>
      <c r="CF5" s="133"/>
      <c r="CG5" s="133"/>
      <c r="CH5" s="133"/>
      <c r="CI5" s="133"/>
      <c r="CJ5" s="133"/>
    </row>
    <row r="6" spans="1:88" ht="15" thickBot="1" x14ac:dyDescent="0.25">
      <c r="B6" s="34" t="s">
        <v>34</v>
      </c>
      <c r="C6" s="34" t="s">
        <v>119</v>
      </c>
      <c r="D6" s="35" t="s">
        <v>36</v>
      </c>
      <c r="E6" s="35" t="s">
        <v>37</v>
      </c>
      <c r="F6" s="37" t="s">
        <v>38</v>
      </c>
      <c r="H6" s="35" t="s">
        <v>120</v>
      </c>
      <c r="I6" s="35" t="s">
        <v>121</v>
      </c>
      <c r="J6" s="35" t="s">
        <v>122</v>
      </c>
      <c r="K6" s="35" t="s">
        <v>123</v>
      </c>
      <c r="L6" s="35" t="s">
        <v>124</v>
      </c>
      <c r="M6" s="35" t="s">
        <v>125</v>
      </c>
      <c r="N6" s="35" t="s">
        <v>126</v>
      </c>
      <c r="O6" s="35" t="s">
        <v>127</v>
      </c>
      <c r="P6" s="35" t="s">
        <v>128</v>
      </c>
      <c r="Q6" s="35" t="s">
        <v>129</v>
      </c>
      <c r="R6" s="35" t="s">
        <v>130</v>
      </c>
      <c r="S6" s="35" t="s">
        <v>131</v>
      </c>
      <c r="T6" s="35" t="s">
        <v>132</v>
      </c>
      <c r="U6" s="35" t="s">
        <v>133</v>
      </c>
      <c r="V6" s="35" t="s">
        <v>134</v>
      </c>
      <c r="W6" s="35" t="s">
        <v>135</v>
      </c>
      <c r="X6" s="35" t="s">
        <v>136</v>
      </c>
      <c r="Y6" s="35" t="s">
        <v>137</v>
      </c>
      <c r="Z6" s="35" t="s">
        <v>138</v>
      </c>
      <c r="AA6" s="35" t="s">
        <v>139</v>
      </c>
      <c r="AB6" s="35" t="s">
        <v>140</v>
      </c>
      <c r="AC6" s="35" t="s">
        <v>141</v>
      </c>
      <c r="AD6" s="35" t="s">
        <v>142</v>
      </c>
      <c r="AE6" s="35" t="s">
        <v>143</v>
      </c>
      <c r="AF6" s="35" t="s">
        <v>144</v>
      </c>
      <c r="AG6" s="35" t="s">
        <v>145</v>
      </c>
      <c r="AH6" s="35" t="s">
        <v>146</v>
      </c>
      <c r="AI6" s="35" t="s">
        <v>147</v>
      </c>
      <c r="AJ6" s="35" t="s">
        <v>148</v>
      </c>
      <c r="AK6" s="35" t="s">
        <v>149</v>
      </c>
      <c r="AL6" s="35" t="s">
        <v>150</v>
      </c>
      <c r="AM6" s="35" t="s">
        <v>151</v>
      </c>
      <c r="AN6" s="35" t="s">
        <v>152</v>
      </c>
      <c r="AO6" s="35" t="s">
        <v>153</v>
      </c>
      <c r="AP6" s="35" t="s">
        <v>154</v>
      </c>
      <c r="AQ6" s="35" t="s">
        <v>155</v>
      </c>
      <c r="AR6" s="35" t="s">
        <v>156</v>
      </c>
      <c r="AS6" s="35" t="s">
        <v>157</v>
      </c>
      <c r="AT6" s="35" t="s">
        <v>158</v>
      </c>
      <c r="AU6" s="35" t="s">
        <v>159</v>
      </c>
      <c r="AV6" s="35" t="s">
        <v>160</v>
      </c>
      <c r="AW6" s="35" t="s">
        <v>161</v>
      </c>
      <c r="AX6" s="35" t="s">
        <v>162</v>
      </c>
      <c r="AY6" s="35" t="s">
        <v>163</v>
      </c>
      <c r="AZ6" s="35" t="s">
        <v>164</v>
      </c>
      <c r="BA6" s="35" t="s">
        <v>165</v>
      </c>
      <c r="BB6" s="35" t="s">
        <v>166</v>
      </c>
      <c r="BC6" s="35" t="s">
        <v>167</v>
      </c>
      <c r="BD6" s="35" t="s">
        <v>168</v>
      </c>
      <c r="BE6" s="35" t="s">
        <v>169</v>
      </c>
      <c r="BF6" s="35" t="s">
        <v>170</v>
      </c>
      <c r="BG6" s="35" t="s">
        <v>171</v>
      </c>
      <c r="BH6" s="35" t="s">
        <v>172</v>
      </c>
      <c r="BI6" s="35" t="s">
        <v>173</v>
      </c>
      <c r="BJ6" s="35" t="s">
        <v>174</v>
      </c>
      <c r="BK6" s="35" t="s">
        <v>175</v>
      </c>
      <c r="BL6" s="35" t="s">
        <v>176</v>
      </c>
      <c r="BM6" s="35" t="s">
        <v>177</v>
      </c>
      <c r="BN6" s="35" t="s">
        <v>178</v>
      </c>
      <c r="BO6" s="35" t="s">
        <v>179</v>
      </c>
      <c r="BP6" s="35" t="s">
        <v>180</v>
      </c>
      <c r="BQ6" s="35" t="s">
        <v>181</v>
      </c>
      <c r="BR6" s="35" t="s">
        <v>182</v>
      </c>
      <c r="BS6" s="35" t="s">
        <v>183</v>
      </c>
      <c r="BT6" s="35" t="s">
        <v>184</v>
      </c>
      <c r="BU6" s="35" t="s">
        <v>185</v>
      </c>
      <c r="BV6" s="35" t="s">
        <v>186</v>
      </c>
      <c r="BW6" s="35" t="s">
        <v>187</v>
      </c>
      <c r="BX6" s="35" t="s">
        <v>188</v>
      </c>
      <c r="BY6" s="35" t="s">
        <v>189</v>
      </c>
      <c r="BZ6" s="35" t="s">
        <v>190</v>
      </c>
      <c r="CA6" s="35" t="s">
        <v>191</v>
      </c>
      <c r="CB6" s="35" t="s">
        <v>192</v>
      </c>
      <c r="CC6" s="35" t="s">
        <v>193</v>
      </c>
      <c r="CD6" s="35" t="s">
        <v>194</v>
      </c>
      <c r="CE6" s="35" t="s">
        <v>195</v>
      </c>
      <c r="CF6" s="35" t="s">
        <v>196</v>
      </c>
      <c r="CG6" s="35" t="s">
        <v>197</v>
      </c>
      <c r="CH6" s="35" t="s">
        <v>198</v>
      </c>
      <c r="CI6" s="35" t="s">
        <v>199</v>
      </c>
      <c r="CJ6" s="35" t="s">
        <v>200</v>
      </c>
    </row>
    <row r="7" spans="1:88" ht="40.15" customHeight="1" x14ac:dyDescent="0.2">
      <c r="B7" s="67">
        <v>1</v>
      </c>
      <c r="C7" s="68" t="s">
        <v>201</v>
      </c>
      <c r="D7" s="69" t="s">
        <v>202</v>
      </c>
      <c r="E7" s="69" t="s">
        <v>67</v>
      </c>
      <c r="F7" s="69">
        <v>2</v>
      </c>
      <c r="G7" s="70"/>
      <c r="H7" s="99">
        <v>0</v>
      </c>
      <c r="I7" s="99">
        <v>0</v>
      </c>
      <c r="J7" s="99">
        <v>0</v>
      </c>
      <c r="K7" s="99">
        <v>0</v>
      </c>
      <c r="L7" s="99">
        <v>0</v>
      </c>
      <c r="M7" s="99">
        <v>0</v>
      </c>
      <c r="N7" s="99">
        <v>0</v>
      </c>
      <c r="O7" s="99">
        <v>0</v>
      </c>
      <c r="P7" s="99">
        <v>0</v>
      </c>
      <c r="Q7" s="99">
        <v>0</v>
      </c>
      <c r="R7" s="99">
        <v>0</v>
      </c>
      <c r="S7" s="99">
        <v>0</v>
      </c>
      <c r="T7" s="99">
        <v>0</v>
      </c>
      <c r="U7" s="99">
        <v>0</v>
      </c>
      <c r="V7" s="99">
        <v>0</v>
      </c>
      <c r="W7" s="99">
        <v>0</v>
      </c>
      <c r="X7" s="99">
        <v>0</v>
      </c>
      <c r="Y7" s="99">
        <v>0</v>
      </c>
      <c r="Z7" s="99">
        <v>0</v>
      </c>
      <c r="AA7" s="99">
        <v>0</v>
      </c>
      <c r="AB7" s="99">
        <v>0</v>
      </c>
      <c r="AC7" s="99">
        <v>0</v>
      </c>
      <c r="AD7" s="99">
        <v>0</v>
      </c>
      <c r="AE7" s="99">
        <v>0</v>
      </c>
      <c r="AF7" s="99">
        <v>0</v>
      </c>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c r="BY7" s="71"/>
      <c r="BZ7" s="71"/>
      <c r="CA7" s="71"/>
      <c r="CB7" s="71"/>
      <c r="CC7" s="71"/>
      <c r="CD7" s="71"/>
      <c r="CE7" s="71"/>
      <c r="CF7" s="71"/>
      <c r="CG7" s="71"/>
      <c r="CH7" s="71"/>
      <c r="CI7" s="71"/>
      <c r="CJ7" s="72"/>
    </row>
    <row r="8" spans="1:88" ht="40.15" customHeight="1" x14ac:dyDescent="0.2">
      <c r="B8" s="73">
        <f>B7+1</f>
        <v>2</v>
      </c>
      <c r="C8" s="74" t="s">
        <v>203</v>
      </c>
      <c r="D8" s="75" t="s">
        <v>204</v>
      </c>
      <c r="E8" s="76" t="s">
        <v>67</v>
      </c>
      <c r="F8" s="76">
        <v>2</v>
      </c>
      <c r="G8" s="70"/>
      <c r="H8" s="99">
        <v>0</v>
      </c>
      <c r="I8" s="99">
        <v>0</v>
      </c>
      <c r="J8" s="99">
        <v>0</v>
      </c>
      <c r="K8" s="99">
        <v>0</v>
      </c>
      <c r="L8" s="99">
        <v>0</v>
      </c>
      <c r="M8" s="99">
        <v>0</v>
      </c>
      <c r="N8" s="99">
        <v>0</v>
      </c>
      <c r="O8" s="99">
        <v>0</v>
      </c>
      <c r="P8" s="99">
        <v>0</v>
      </c>
      <c r="Q8" s="99">
        <v>0</v>
      </c>
      <c r="R8" s="99">
        <v>0</v>
      </c>
      <c r="S8" s="99">
        <v>0</v>
      </c>
      <c r="T8" s="99">
        <v>0</v>
      </c>
      <c r="U8" s="99">
        <v>0</v>
      </c>
      <c r="V8" s="99">
        <v>0</v>
      </c>
      <c r="W8" s="99">
        <v>0</v>
      </c>
      <c r="X8" s="99">
        <v>0</v>
      </c>
      <c r="Y8" s="99">
        <v>0</v>
      </c>
      <c r="Z8" s="99">
        <v>0</v>
      </c>
      <c r="AA8" s="99">
        <v>0</v>
      </c>
      <c r="AB8" s="99">
        <v>0</v>
      </c>
      <c r="AC8" s="99">
        <v>0</v>
      </c>
      <c r="AD8" s="99">
        <v>0</v>
      </c>
      <c r="AE8" s="99">
        <v>0</v>
      </c>
      <c r="AF8" s="99">
        <v>0</v>
      </c>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7"/>
    </row>
    <row r="9" spans="1:88" ht="40.15" customHeight="1" x14ac:dyDescent="0.2">
      <c r="B9" s="73">
        <f t="shared" ref="B9:B12" si="0">B8+1</f>
        <v>3</v>
      </c>
      <c r="C9" s="74" t="s">
        <v>205</v>
      </c>
      <c r="D9" s="75" t="s">
        <v>206</v>
      </c>
      <c r="E9" s="76" t="s">
        <v>67</v>
      </c>
      <c r="F9" s="76">
        <v>2</v>
      </c>
      <c r="G9" s="70"/>
      <c r="H9" s="99">
        <v>0</v>
      </c>
      <c r="I9" s="99">
        <v>0</v>
      </c>
      <c r="J9" s="99">
        <v>0</v>
      </c>
      <c r="K9" s="99">
        <v>0</v>
      </c>
      <c r="L9" s="99">
        <v>0</v>
      </c>
      <c r="M9" s="99">
        <v>0</v>
      </c>
      <c r="N9" s="99">
        <v>0</v>
      </c>
      <c r="O9" s="99">
        <v>0</v>
      </c>
      <c r="P9" s="99">
        <v>0</v>
      </c>
      <c r="Q9" s="99">
        <v>0</v>
      </c>
      <c r="R9" s="99">
        <v>0</v>
      </c>
      <c r="S9" s="99">
        <v>0</v>
      </c>
      <c r="T9" s="99">
        <v>0</v>
      </c>
      <c r="U9" s="99">
        <v>0</v>
      </c>
      <c r="V9" s="99">
        <v>0</v>
      </c>
      <c r="W9" s="99">
        <v>0</v>
      </c>
      <c r="X9" s="99">
        <v>0</v>
      </c>
      <c r="Y9" s="99">
        <v>0</v>
      </c>
      <c r="Z9" s="99">
        <v>0</v>
      </c>
      <c r="AA9" s="99">
        <v>0</v>
      </c>
      <c r="AB9" s="99">
        <v>0</v>
      </c>
      <c r="AC9" s="99">
        <v>0</v>
      </c>
      <c r="AD9" s="99">
        <v>0</v>
      </c>
      <c r="AE9" s="99">
        <v>0</v>
      </c>
      <c r="AF9" s="99">
        <v>0</v>
      </c>
      <c r="AG9" s="71"/>
      <c r="AH9" s="71"/>
      <c r="AI9" s="71"/>
      <c r="AJ9" s="71"/>
      <c r="AK9" s="71"/>
      <c r="AL9" s="71"/>
      <c r="AM9" s="71"/>
      <c r="AN9" s="71"/>
      <c r="AO9" s="71"/>
      <c r="AP9" s="71"/>
      <c r="AQ9" s="71"/>
      <c r="AR9" s="71"/>
      <c r="AS9" s="71"/>
      <c r="AT9" s="71"/>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71"/>
      <c r="BY9" s="71"/>
      <c r="BZ9" s="71"/>
      <c r="CA9" s="71"/>
      <c r="CB9" s="71"/>
      <c r="CC9" s="71"/>
      <c r="CD9" s="71"/>
      <c r="CE9" s="71"/>
      <c r="CF9" s="71"/>
      <c r="CG9" s="71"/>
      <c r="CH9" s="71"/>
      <c r="CI9" s="71"/>
      <c r="CJ9" s="77"/>
    </row>
    <row r="10" spans="1:88" ht="40.15" customHeight="1" x14ac:dyDescent="0.2">
      <c r="B10" s="73">
        <f t="shared" si="0"/>
        <v>4</v>
      </c>
      <c r="C10" s="74" t="s">
        <v>207</v>
      </c>
      <c r="D10" s="75" t="s">
        <v>208</v>
      </c>
      <c r="E10" s="76" t="s">
        <v>67</v>
      </c>
      <c r="F10" s="76">
        <v>2</v>
      </c>
      <c r="G10" s="70"/>
      <c r="H10" s="99">
        <v>0</v>
      </c>
      <c r="I10" s="99">
        <v>0</v>
      </c>
      <c r="J10" s="99">
        <v>0</v>
      </c>
      <c r="K10" s="99">
        <v>0</v>
      </c>
      <c r="L10" s="99">
        <v>0</v>
      </c>
      <c r="M10" s="99">
        <v>0</v>
      </c>
      <c r="N10" s="99">
        <v>0</v>
      </c>
      <c r="O10" s="99">
        <v>0</v>
      </c>
      <c r="P10" s="99">
        <v>0</v>
      </c>
      <c r="Q10" s="99">
        <v>0</v>
      </c>
      <c r="R10" s="99">
        <v>0</v>
      </c>
      <c r="S10" s="99">
        <v>0</v>
      </c>
      <c r="T10" s="99">
        <v>0</v>
      </c>
      <c r="U10" s="99">
        <v>0</v>
      </c>
      <c r="V10" s="99">
        <v>0</v>
      </c>
      <c r="W10" s="99">
        <v>0</v>
      </c>
      <c r="X10" s="99">
        <v>0</v>
      </c>
      <c r="Y10" s="99">
        <v>0</v>
      </c>
      <c r="Z10" s="99">
        <v>0</v>
      </c>
      <c r="AA10" s="99">
        <v>0</v>
      </c>
      <c r="AB10" s="99">
        <v>0</v>
      </c>
      <c r="AC10" s="99">
        <v>0</v>
      </c>
      <c r="AD10" s="99">
        <v>0</v>
      </c>
      <c r="AE10" s="99">
        <v>0</v>
      </c>
      <c r="AF10" s="99">
        <v>0</v>
      </c>
      <c r="AG10" s="71"/>
      <c r="AH10" s="71"/>
      <c r="AI10" s="71"/>
      <c r="AJ10" s="71"/>
      <c r="AK10" s="71"/>
      <c r="AL10" s="71"/>
      <c r="AM10" s="71"/>
      <c r="AN10" s="71"/>
      <c r="AO10" s="71"/>
      <c r="AP10" s="71"/>
      <c r="AQ10" s="71"/>
      <c r="AR10" s="71"/>
      <c r="AS10" s="71"/>
      <c r="AT10" s="71"/>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c r="BW10" s="71"/>
      <c r="BX10" s="71"/>
      <c r="BY10" s="71"/>
      <c r="BZ10" s="71"/>
      <c r="CA10" s="71"/>
      <c r="CB10" s="71"/>
      <c r="CC10" s="71"/>
      <c r="CD10" s="71"/>
      <c r="CE10" s="71"/>
      <c r="CF10" s="71"/>
      <c r="CG10" s="71"/>
      <c r="CH10" s="71"/>
      <c r="CI10" s="71"/>
      <c r="CJ10" s="77"/>
    </row>
    <row r="11" spans="1:88" ht="40.15" customHeight="1" x14ac:dyDescent="0.2">
      <c r="B11" s="73">
        <f t="shared" si="0"/>
        <v>5</v>
      </c>
      <c r="C11" s="74" t="s">
        <v>209</v>
      </c>
      <c r="D11" s="75" t="s">
        <v>210</v>
      </c>
      <c r="E11" s="76" t="s">
        <v>67</v>
      </c>
      <c r="F11" s="76">
        <v>2</v>
      </c>
      <c r="G11" s="70"/>
      <c r="H11" s="99">
        <v>0</v>
      </c>
      <c r="I11" s="99">
        <v>0</v>
      </c>
      <c r="J11" s="99">
        <v>0</v>
      </c>
      <c r="K11" s="99">
        <v>0</v>
      </c>
      <c r="L11" s="99">
        <v>0</v>
      </c>
      <c r="M11" s="99">
        <v>0</v>
      </c>
      <c r="N11" s="99">
        <v>0</v>
      </c>
      <c r="O11" s="99">
        <v>0</v>
      </c>
      <c r="P11" s="99">
        <v>0</v>
      </c>
      <c r="Q11" s="99">
        <v>0</v>
      </c>
      <c r="R11" s="99">
        <v>0</v>
      </c>
      <c r="S11" s="99">
        <v>0</v>
      </c>
      <c r="T11" s="99">
        <v>0</v>
      </c>
      <c r="U11" s="99">
        <v>0</v>
      </c>
      <c r="V11" s="99">
        <v>0</v>
      </c>
      <c r="W11" s="99">
        <v>0</v>
      </c>
      <c r="X11" s="99">
        <v>0</v>
      </c>
      <c r="Y11" s="99">
        <v>0</v>
      </c>
      <c r="Z11" s="99">
        <v>0</v>
      </c>
      <c r="AA11" s="99">
        <v>0</v>
      </c>
      <c r="AB11" s="99">
        <v>0</v>
      </c>
      <c r="AC11" s="99">
        <v>0</v>
      </c>
      <c r="AD11" s="99">
        <v>0</v>
      </c>
      <c r="AE11" s="99">
        <v>0</v>
      </c>
      <c r="AF11" s="99">
        <v>0</v>
      </c>
      <c r="AG11" s="71"/>
      <c r="AH11" s="71"/>
      <c r="AI11" s="71"/>
      <c r="AJ11" s="71"/>
      <c r="AK11" s="71"/>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c r="BU11" s="71"/>
      <c r="BV11" s="71"/>
      <c r="BW11" s="71"/>
      <c r="BX11" s="71"/>
      <c r="BY11" s="71"/>
      <c r="BZ11" s="71"/>
      <c r="CA11" s="71"/>
      <c r="CB11" s="71"/>
      <c r="CC11" s="71"/>
      <c r="CD11" s="71"/>
      <c r="CE11" s="71"/>
      <c r="CF11" s="71"/>
      <c r="CG11" s="71"/>
      <c r="CH11" s="71"/>
      <c r="CI11" s="71"/>
      <c r="CJ11" s="77"/>
    </row>
    <row r="12" spans="1:88" ht="40.15" customHeight="1" x14ac:dyDescent="0.2">
      <c r="B12" s="73">
        <f t="shared" si="0"/>
        <v>6</v>
      </c>
      <c r="C12" s="74" t="s">
        <v>211</v>
      </c>
      <c r="D12" s="75" t="s">
        <v>212</v>
      </c>
      <c r="E12" s="76" t="s">
        <v>67</v>
      </c>
      <c r="F12" s="76">
        <v>2</v>
      </c>
      <c r="G12" s="70"/>
      <c r="H12" s="99">
        <v>0</v>
      </c>
      <c r="I12" s="99">
        <v>0</v>
      </c>
      <c r="J12" s="99">
        <v>0</v>
      </c>
      <c r="K12" s="99">
        <v>0</v>
      </c>
      <c r="L12" s="99">
        <v>0</v>
      </c>
      <c r="M12" s="99">
        <v>0</v>
      </c>
      <c r="N12" s="99">
        <v>0</v>
      </c>
      <c r="O12" s="99">
        <v>0</v>
      </c>
      <c r="P12" s="99">
        <v>0</v>
      </c>
      <c r="Q12" s="99">
        <v>0</v>
      </c>
      <c r="R12" s="99">
        <v>0</v>
      </c>
      <c r="S12" s="99">
        <v>0</v>
      </c>
      <c r="T12" s="99">
        <v>0</v>
      </c>
      <c r="U12" s="99">
        <v>0</v>
      </c>
      <c r="V12" s="99">
        <v>0</v>
      </c>
      <c r="W12" s="99">
        <v>0</v>
      </c>
      <c r="X12" s="99">
        <v>0</v>
      </c>
      <c r="Y12" s="99">
        <v>0</v>
      </c>
      <c r="Z12" s="99">
        <v>0</v>
      </c>
      <c r="AA12" s="99">
        <v>0</v>
      </c>
      <c r="AB12" s="99">
        <v>0</v>
      </c>
      <c r="AC12" s="99">
        <v>0</v>
      </c>
      <c r="AD12" s="99">
        <v>0</v>
      </c>
      <c r="AE12" s="99">
        <v>0</v>
      </c>
      <c r="AF12" s="99">
        <v>0</v>
      </c>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row>
    <row r="13" spans="1:88" x14ac:dyDescent="0.2"/>
    <row r="14" spans="1:88" x14ac:dyDescent="0.2"/>
    <row r="15" spans="1:88" x14ac:dyDescent="0.2"/>
    <row r="16" spans="1:88" ht="15" x14ac:dyDescent="0.25">
      <c r="B16" s="45" t="s">
        <v>80</v>
      </c>
    </row>
    <row r="17" spans="2:9" x14ac:dyDescent="0.2"/>
    <row r="18" spans="2:9" x14ac:dyDescent="0.2">
      <c r="B18" s="46"/>
      <c r="C18" s="7" t="s">
        <v>81</v>
      </c>
    </row>
    <row r="19" spans="2:9" x14ac:dyDescent="0.2"/>
    <row r="20" spans="2:9" x14ac:dyDescent="0.2">
      <c r="B20" s="47"/>
      <c r="C20" s="7" t="s">
        <v>82</v>
      </c>
    </row>
    <row r="21" spans="2:9" x14ac:dyDescent="0.2"/>
    <row r="22" spans="2:9" x14ac:dyDescent="0.2"/>
    <row r="23" spans="2:9" x14ac:dyDescent="0.2"/>
    <row r="24" spans="2:9" ht="15" x14ac:dyDescent="0.25">
      <c r="B24" s="134" t="s">
        <v>213</v>
      </c>
      <c r="C24" s="135"/>
      <c r="D24" s="135"/>
      <c r="E24" s="135"/>
      <c r="F24" s="135"/>
      <c r="G24" s="135"/>
      <c r="H24" s="135"/>
      <c r="I24" s="136"/>
    </row>
    <row r="25" spans="2:9" x14ac:dyDescent="0.2"/>
    <row r="26" spans="2:9" s="14" customFormat="1" ht="13.5" x14ac:dyDescent="0.2">
      <c r="B26" s="78" t="s">
        <v>34</v>
      </c>
      <c r="C26" s="137" t="s">
        <v>85</v>
      </c>
      <c r="D26" s="137"/>
      <c r="E26" s="137"/>
      <c r="F26" s="137"/>
      <c r="G26" s="137"/>
      <c r="H26" s="137"/>
      <c r="I26" s="137"/>
    </row>
    <row r="27" spans="2:9" s="14" customFormat="1" ht="76.150000000000006" customHeight="1" x14ac:dyDescent="0.2">
      <c r="B27" s="55">
        <v>1</v>
      </c>
      <c r="C27" s="138" t="s">
        <v>214</v>
      </c>
      <c r="D27" s="139"/>
      <c r="E27" s="139"/>
      <c r="F27" s="139"/>
      <c r="G27" s="139"/>
      <c r="H27" s="139"/>
      <c r="I27" s="139"/>
    </row>
    <row r="28" spans="2:9" s="14" customFormat="1" ht="55.9" customHeight="1" x14ac:dyDescent="0.2">
      <c r="B28" s="55">
        <f>B27+1</f>
        <v>2</v>
      </c>
      <c r="C28" s="138" t="s">
        <v>215</v>
      </c>
      <c r="D28" s="139"/>
      <c r="E28" s="139"/>
      <c r="F28" s="139"/>
      <c r="G28" s="139"/>
      <c r="H28" s="139"/>
      <c r="I28" s="139"/>
    </row>
    <row r="29" spans="2:9" s="14" customFormat="1" ht="58.15" customHeight="1" x14ac:dyDescent="0.2">
      <c r="B29" s="55">
        <f t="shared" ref="B29:B32" si="1">B28+1</f>
        <v>3</v>
      </c>
      <c r="C29" s="138" t="s">
        <v>216</v>
      </c>
      <c r="D29" s="139"/>
      <c r="E29" s="139"/>
      <c r="F29" s="139"/>
      <c r="G29" s="139"/>
      <c r="H29" s="139"/>
      <c r="I29" s="139"/>
    </row>
    <row r="30" spans="2:9" s="14" customFormat="1" ht="41.65" customHeight="1" x14ac:dyDescent="0.2">
      <c r="B30" s="55">
        <f t="shared" si="1"/>
        <v>4</v>
      </c>
      <c r="C30" s="138" t="s">
        <v>217</v>
      </c>
      <c r="D30" s="139"/>
      <c r="E30" s="139"/>
      <c r="F30" s="139"/>
      <c r="G30" s="139"/>
      <c r="H30" s="139"/>
      <c r="I30" s="139"/>
    </row>
    <row r="31" spans="2:9" s="14" customFormat="1" ht="94.9" customHeight="1" x14ac:dyDescent="0.2">
      <c r="B31" s="55">
        <f t="shared" si="1"/>
        <v>5</v>
      </c>
      <c r="C31" s="138" t="s">
        <v>218</v>
      </c>
      <c r="D31" s="139"/>
      <c r="E31" s="139"/>
      <c r="F31" s="139"/>
      <c r="G31" s="139"/>
      <c r="H31" s="139"/>
      <c r="I31" s="139"/>
    </row>
    <row r="32" spans="2:9" s="14" customFormat="1" ht="82.5" customHeight="1" x14ac:dyDescent="0.2">
      <c r="B32" s="55">
        <f t="shared" si="1"/>
        <v>6</v>
      </c>
      <c r="C32" s="138" t="s">
        <v>219</v>
      </c>
      <c r="D32" s="139"/>
      <c r="E32" s="139"/>
      <c r="F32" s="139"/>
      <c r="G32" s="139"/>
      <c r="H32" s="139"/>
      <c r="I32" s="139"/>
    </row>
    <row r="33" s="14" customFormat="1" ht="12.75" x14ac:dyDescent="0.2"/>
    <row r="34" s="14" customFormat="1" ht="12.75" x14ac:dyDescent="0.2"/>
    <row r="35" s="14" customFormat="1" ht="12.75" x14ac:dyDescent="0.2"/>
    <row r="36" s="14" customFormat="1" ht="12.75"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sheetProtection algorithmName="SHA-512" hashValue="hl86l17wlJ0QTRK3NJJ35nTwqOWCNztmitxMspWXH2NtE6nPmlZf7s5ILD+n4MF7JYh5wjyvy6ZbcbtUviqpxg==" saltValue="pS8uDec9xLU7LB+EooDbeg==" spinCount="100000" sheet="1" objects="1" scenarios="1"/>
  <mergeCells count="14">
    <mergeCell ref="C28:I28"/>
    <mergeCell ref="C29:I29"/>
    <mergeCell ref="C30:I30"/>
    <mergeCell ref="C31:I31"/>
    <mergeCell ref="C32:I32"/>
    <mergeCell ref="AG5:CJ5"/>
    <mergeCell ref="B24:I24"/>
    <mergeCell ref="C26:I26"/>
    <mergeCell ref="C27:I27"/>
    <mergeCell ref="D3:F3"/>
    <mergeCell ref="D4:F4"/>
    <mergeCell ref="B3:C3"/>
    <mergeCell ref="B4:C4"/>
    <mergeCell ref="H5:AF5"/>
  </mergeCells>
  <pageMargins left="0.7" right="0.7" top="0.75" bottom="0.75" header="0.3" footer="0.3"/>
  <pageSetup paperSize="9" orientation="portrait" r:id="rId1"/>
  <headerFooter>
    <oddHeader>&amp;L&amp;"Calibri"&amp;10&amp;K000000ST Classification: OFFICIAL COMMERCIAL&amp;1#_x000D_&amp;"Calibri"&amp;11&amp;K000000</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F67"/>
  <sheetViews>
    <sheetView showGridLines="0" zoomScaleNormal="100" workbookViewId="0">
      <selection activeCell="H21" sqref="H21:I21"/>
    </sheetView>
  </sheetViews>
  <sheetFormatPr defaultColWidth="0" defaultRowHeight="14.25" zeroHeight="1" x14ac:dyDescent="0.2"/>
  <cols>
    <col min="1" max="1" width="1.75" style="7" customWidth="1"/>
    <col min="2" max="2" width="4.125" style="7" customWidth="1"/>
    <col min="3" max="3" width="70.625" style="7" customWidth="1"/>
    <col min="4" max="4" width="16.625" style="7" customWidth="1"/>
    <col min="5" max="5" width="14.625" style="7" customWidth="1"/>
    <col min="6" max="6" width="5.625" style="7" customWidth="1"/>
    <col min="7" max="7" width="3.25" style="7" customWidth="1"/>
    <col min="8" max="109" width="8.75" style="7" customWidth="1"/>
    <col min="110" max="110" width="0" style="7" hidden="1" customWidth="1"/>
    <col min="111" max="16384" width="8.75" style="7" hidden="1"/>
  </cols>
  <sheetData>
    <row r="1" spans="2:88" ht="22.5" customHeight="1" x14ac:dyDescent="0.35">
      <c r="B1" s="145" t="s">
        <v>220</v>
      </c>
      <c r="C1" s="145"/>
      <c r="D1" s="145"/>
      <c r="E1" s="145"/>
      <c r="F1" s="145"/>
      <c r="G1" s="30"/>
    </row>
    <row r="2" spans="2:88" ht="15" thickBot="1" x14ac:dyDescent="0.25">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row>
    <row r="3" spans="2:88" ht="16.5" customHeight="1" thickBot="1" x14ac:dyDescent="0.25">
      <c r="B3" s="130" t="s">
        <v>3</v>
      </c>
      <c r="C3" s="143"/>
      <c r="D3" s="140" t="str">
        <f>'Cover sheet'!C5</f>
        <v>Hafren Dyfrdwy</v>
      </c>
      <c r="E3" s="141"/>
      <c r="F3" s="142"/>
      <c r="G3" s="31"/>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c r="CI3" s="30"/>
      <c r="CJ3" s="30"/>
    </row>
    <row r="4" spans="2:88" ht="14.65" customHeight="1" thickBot="1" x14ac:dyDescent="0.35">
      <c r="B4" s="146" t="s">
        <v>6</v>
      </c>
      <c r="C4" s="147"/>
      <c r="D4" s="140" t="str">
        <f>'Cover sheet'!C6</f>
        <v>Llanfyllin</v>
      </c>
      <c r="E4" s="141"/>
      <c r="F4" s="142"/>
      <c r="G4" s="31"/>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row>
    <row r="5" spans="2:88" ht="16.5" thickBot="1" x14ac:dyDescent="0.35">
      <c r="C5" s="33"/>
      <c r="D5" s="33"/>
      <c r="E5" s="30"/>
      <c r="F5" s="30"/>
      <c r="G5" s="31"/>
      <c r="H5" s="144" t="s">
        <v>117</v>
      </c>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33" t="s">
        <v>118</v>
      </c>
      <c r="AH5" s="133"/>
      <c r="AI5" s="133"/>
      <c r="AJ5" s="133"/>
      <c r="AK5" s="133"/>
      <c r="AL5" s="133"/>
      <c r="AM5" s="133"/>
      <c r="AN5" s="133"/>
      <c r="AO5" s="133"/>
      <c r="AP5" s="133"/>
      <c r="AQ5" s="133"/>
      <c r="AR5" s="133"/>
      <c r="AS5" s="133"/>
      <c r="AT5" s="133"/>
      <c r="AU5" s="133"/>
      <c r="AV5" s="133"/>
      <c r="AW5" s="133"/>
      <c r="AX5" s="133"/>
      <c r="AY5" s="133"/>
      <c r="AZ5" s="133"/>
      <c r="BA5" s="133"/>
      <c r="BB5" s="133"/>
      <c r="BC5" s="133"/>
      <c r="BD5" s="133"/>
      <c r="BE5" s="133"/>
      <c r="BF5" s="133"/>
      <c r="BG5" s="133"/>
      <c r="BH5" s="133"/>
      <c r="BI5" s="133"/>
      <c r="BJ5" s="133"/>
      <c r="BK5" s="133"/>
      <c r="BL5" s="133"/>
      <c r="BM5" s="133"/>
      <c r="BN5" s="133"/>
      <c r="BO5" s="133"/>
      <c r="BP5" s="133"/>
      <c r="BQ5" s="133"/>
      <c r="BR5" s="133"/>
      <c r="BS5" s="133"/>
      <c r="BT5" s="133"/>
      <c r="BU5" s="133"/>
      <c r="BV5" s="133"/>
      <c r="BW5" s="133"/>
      <c r="BX5" s="133"/>
      <c r="BY5" s="133"/>
      <c r="BZ5" s="133"/>
      <c r="CA5" s="133"/>
      <c r="CB5" s="133"/>
      <c r="CC5" s="133"/>
      <c r="CD5" s="133"/>
      <c r="CE5" s="133"/>
      <c r="CF5" s="133"/>
      <c r="CG5" s="133"/>
      <c r="CH5" s="133"/>
      <c r="CI5" s="133"/>
      <c r="CJ5" s="133"/>
    </row>
    <row r="6" spans="2:88" ht="15" thickBot="1" x14ac:dyDescent="0.25">
      <c r="B6" s="79" t="s">
        <v>34</v>
      </c>
      <c r="C6" s="34" t="s">
        <v>119</v>
      </c>
      <c r="D6" s="35" t="s">
        <v>36</v>
      </c>
      <c r="E6" s="35" t="s">
        <v>37</v>
      </c>
      <c r="F6" s="37" t="s">
        <v>38</v>
      </c>
      <c r="G6" s="31"/>
      <c r="H6" s="35" t="s">
        <v>120</v>
      </c>
      <c r="I6" s="35" t="s">
        <v>121</v>
      </c>
      <c r="J6" s="35" t="s">
        <v>122</v>
      </c>
      <c r="K6" s="35" t="s">
        <v>123</v>
      </c>
      <c r="L6" s="35" t="s">
        <v>124</v>
      </c>
      <c r="M6" s="35" t="s">
        <v>125</v>
      </c>
      <c r="N6" s="35" t="s">
        <v>126</v>
      </c>
      <c r="O6" s="35" t="s">
        <v>127</v>
      </c>
      <c r="P6" s="35" t="s">
        <v>128</v>
      </c>
      <c r="Q6" s="35" t="s">
        <v>129</v>
      </c>
      <c r="R6" s="35" t="s">
        <v>130</v>
      </c>
      <c r="S6" s="35" t="s">
        <v>131</v>
      </c>
      <c r="T6" s="35" t="s">
        <v>132</v>
      </c>
      <c r="U6" s="35" t="s">
        <v>133</v>
      </c>
      <c r="V6" s="35" t="s">
        <v>134</v>
      </c>
      <c r="W6" s="35" t="s">
        <v>135</v>
      </c>
      <c r="X6" s="35" t="s">
        <v>136</v>
      </c>
      <c r="Y6" s="35" t="s">
        <v>137</v>
      </c>
      <c r="Z6" s="35" t="s">
        <v>138</v>
      </c>
      <c r="AA6" s="35" t="s">
        <v>139</v>
      </c>
      <c r="AB6" s="35" t="s">
        <v>140</v>
      </c>
      <c r="AC6" s="35" t="s">
        <v>141</v>
      </c>
      <c r="AD6" s="35" t="s">
        <v>142</v>
      </c>
      <c r="AE6" s="35" t="s">
        <v>143</v>
      </c>
      <c r="AF6" s="35" t="s">
        <v>144</v>
      </c>
      <c r="AG6" s="35" t="s">
        <v>145</v>
      </c>
      <c r="AH6" s="35" t="s">
        <v>146</v>
      </c>
      <c r="AI6" s="35" t="s">
        <v>147</v>
      </c>
      <c r="AJ6" s="35" t="s">
        <v>148</v>
      </c>
      <c r="AK6" s="35" t="s">
        <v>149</v>
      </c>
      <c r="AL6" s="35" t="s">
        <v>150</v>
      </c>
      <c r="AM6" s="35" t="s">
        <v>151</v>
      </c>
      <c r="AN6" s="35" t="s">
        <v>152</v>
      </c>
      <c r="AO6" s="35" t="s">
        <v>153</v>
      </c>
      <c r="AP6" s="35" t="s">
        <v>154</v>
      </c>
      <c r="AQ6" s="35" t="s">
        <v>155</v>
      </c>
      <c r="AR6" s="35" t="s">
        <v>156</v>
      </c>
      <c r="AS6" s="35" t="s">
        <v>157</v>
      </c>
      <c r="AT6" s="35" t="s">
        <v>158</v>
      </c>
      <c r="AU6" s="35" t="s">
        <v>159</v>
      </c>
      <c r="AV6" s="35" t="s">
        <v>160</v>
      </c>
      <c r="AW6" s="35" t="s">
        <v>161</v>
      </c>
      <c r="AX6" s="35" t="s">
        <v>162</v>
      </c>
      <c r="AY6" s="35" t="s">
        <v>163</v>
      </c>
      <c r="AZ6" s="35" t="s">
        <v>164</v>
      </c>
      <c r="BA6" s="35" t="s">
        <v>165</v>
      </c>
      <c r="BB6" s="35" t="s">
        <v>166</v>
      </c>
      <c r="BC6" s="35" t="s">
        <v>167</v>
      </c>
      <c r="BD6" s="35" t="s">
        <v>168</v>
      </c>
      <c r="BE6" s="35" t="s">
        <v>169</v>
      </c>
      <c r="BF6" s="35" t="s">
        <v>170</v>
      </c>
      <c r="BG6" s="35" t="s">
        <v>171</v>
      </c>
      <c r="BH6" s="35" t="s">
        <v>172</v>
      </c>
      <c r="BI6" s="35" t="s">
        <v>173</v>
      </c>
      <c r="BJ6" s="35" t="s">
        <v>174</v>
      </c>
      <c r="BK6" s="35" t="s">
        <v>175</v>
      </c>
      <c r="BL6" s="35" t="s">
        <v>176</v>
      </c>
      <c r="BM6" s="35" t="s">
        <v>177</v>
      </c>
      <c r="BN6" s="35" t="s">
        <v>178</v>
      </c>
      <c r="BO6" s="35" t="s">
        <v>179</v>
      </c>
      <c r="BP6" s="35" t="s">
        <v>180</v>
      </c>
      <c r="BQ6" s="35" t="s">
        <v>181</v>
      </c>
      <c r="BR6" s="35" t="s">
        <v>182</v>
      </c>
      <c r="BS6" s="35" t="s">
        <v>183</v>
      </c>
      <c r="BT6" s="35" t="s">
        <v>184</v>
      </c>
      <c r="BU6" s="35" t="s">
        <v>185</v>
      </c>
      <c r="BV6" s="35" t="s">
        <v>186</v>
      </c>
      <c r="BW6" s="35" t="s">
        <v>187</v>
      </c>
      <c r="BX6" s="35" t="s">
        <v>188</v>
      </c>
      <c r="BY6" s="35" t="s">
        <v>189</v>
      </c>
      <c r="BZ6" s="35" t="s">
        <v>190</v>
      </c>
      <c r="CA6" s="35" t="s">
        <v>191</v>
      </c>
      <c r="CB6" s="35" t="s">
        <v>192</v>
      </c>
      <c r="CC6" s="35" t="s">
        <v>193</v>
      </c>
      <c r="CD6" s="35" t="s">
        <v>194</v>
      </c>
      <c r="CE6" s="35" t="s">
        <v>195</v>
      </c>
      <c r="CF6" s="35" t="s">
        <v>196</v>
      </c>
      <c r="CG6" s="35" t="s">
        <v>197</v>
      </c>
      <c r="CH6" s="35" t="s">
        <v>198</v>
      </c>
      <c r="CI6" s="35" t="s">
        <v>199</v>
      </c>
      <c r="CJ6" s="35" t="s">
        <v>200</v>
      </c>
    </row>
    <row r="7" spans="2:88" ht="51" x14ac:dyDescent="0.2">
      <c r="B7" s="80">
        <v>1</v>
      </c>
      <c r="C7" s="81" t="s">
        <v>221</v>
      </c>
      <c r="D7" s="69" t="s">
        <v>222</v>
      </c>
      <c r="E7" s="69" t="s">
        <v>67</v>
      </c>
      <c r="F7" s="82">
        <v>2</v>
      </c>
      <c r="G7" s="31"/>
      <c r="H7" s="99">
        <v>1.033187538597051</v>
      </c>
      <c r="I7" s="99">
        <v>1.1033246638101568</v>
      </c>
      <c r="J7" s="99">
        <v>1.1343328443953491</v>
      </c>
      <c r="K7" s="99">
        <v>1.1381717969196588</v>
      </c>
      <c r="L7" s="99">
        <v>1.1379114533275656</v>
      </c>
      <c r="M7" s="99">
        <v>1.1425216225879382</v>
      </c>
      <c r="N7" s="99">
        <v>1.143786111784227</v>
      </c>
      <c r="O7" s="99">
        <v>1.1450175981245165</v>
      </c>
      <c r="P7" s="99">
        <v>1.1430877482948238</v>
      </c>
      <c r="Q7" s="99">
        <v>1.1473472940095502</v>
      </c>
      <c r="R7" s="99">
        <v>1.1487367232933965</v>
      </c>
      <c r="S7" s="99">
        <v>1.1501950690736689</v>
      </c>
      <c r="T7" s="99">
        <v>1.1484046351486101</v>
      </c>
      <c r="U7" s="99">
        <v>1.1527001888142585</v>
      </c>
      <c r="V7" s="99">
        <v>1.1537048801154683</v>
      </c>
      <c r="W7" s="99">
        <v>1.1546685773517023</v>
      </c>
      <c r="X7" s="99">
        <v>1.1523921555783347</v>
      </c>
      <c r="Y7" s="99">
        <v>1.156638883747019</v>
      </c>
      <c r="Z7" s="99">
        <v>1.1578211773234441</v>
      </c>
      <c r="AA7" s="99">
        <v>1.1590446431365502</v>
      </c>
      <c r="AB7" s="99">
        <v>1.1571351689363354</v>
      </c>
      <c r="AC7" s="99">
        <v>1.1616236909459081</v>
      </c>
      <c r="AD7" s="99">
        <v>1.1629801451608728</v>
      </c>
      <c r="AE7" s="99">
        <v>1.1643683684946451</v>
      </c>
      <c r="AF7" s="99">
        <v>1.1626031905949727</v>
      </c>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c r="BY7" s="71"/>
      <c r="BZ7" s="71"/>
      <c r="CA7" s="71"/>
      <c r="CB7" s="71"/>
      <c r="CC7" s="71"/>
      <c r="CD7" s="71"/>
      <c r="CE7" s="71"/>
      <c r="CF7" s="71"/>
      <c r="CG7" s="71"/>
      <c r="CH7" s="71"/>
      <c r="CI7" s="71"/>
      <c r="CJ7" s="72"/>
    </row>
    <row r="8" spans="2:88" ht="38.25" x14ac:dyDescent="0.2">
      <c r="B8" s="80">
        <v>2</v>
      </c>
      <c r="C8" s="83" t="s">
        <v>223</v>
      </c>
      <c r="D8" s="39" t="s">
        <v>224</v>
      </c>
      <c r="E8" s="39" t="s">
        <v>67</v>
      </c>
      <c r="F8" s="39">
        <v>2</v>
      </c>
      <c r="G8" s="31"/>
      <c r="H8" s="99">
        <v>3.5836187041526912E-3</v>
      </c>
      <c r="I8" s="99">
        <v>3.6603167224720286E-3</v>
      </c>
      <c r="J8" s="99">
        <v>2.0974794558395654E-2</v>
      </c>
      <c r="K8" s="99">
        <v>2.0974794558395654E-2</v>
      </c>
      <c r="L8" s="99">
        <v>2.0974794558395654E-2</v>
      </c>
      <c r="M8" s="99">
        <v>2.0974794558395654E-2</v>
      </c>
      <c r="N8" s="99">
        <v>2.0974794558395654E-2</v>
      </c>
      <c r="O8" s="99">
        <v>2.0974794558395654E-2</v>
      </c>
      <c r="P8" s="99">
        <v>2.0974794558395654E-2</v>
      </c>
      <c r="Q8" s="99">
        <v>2.0974794558395654E-2</v>
      </c>
      <c r="R8" s="99">
        <v>2.0974794558395654E-2</v>
      </c>
      <c r="S8" s="99">
        <v>2.0974794558395654E-2</v>
      </c>
      <c r="T8" s="99">
        <v>2.0974794558395654E-2</v>
      </c>
      <c r="U8" s="99">
        <v>2.0974794558395654E-2</v>
      </c>
      <c r="V8" s="99">
        <v>2.0974794558395654E-2</v>
      </c>
      <c r="W8" s="99">
        <v>2.0974794558395654E-2</v>
      </c>
      <c r="X8" s="99">
        <v>2.0974794558395654E-2</v>
      </c>
      <c r="Y8" s="99">
        <v>2.0974794558395654E-2</v>
      </c>
      <c r="Z8" s="99">
        <v>2.0974794558395654E-2</v>
      </c>
      <c r="AA8" s="99">
        <v>2.0974794558395654E-2</v>
      </c>
      <c r="AB8" s="99">
        <v>2.0974794558395654E-2</v>
      </c>
      <c r="AC8" s="99">
        <v>2.0974794558395654E-2</v>
      </c>
      <c r="AD8" s="99">
        <v>2.0974794558395654E-2</v>
      </c>
      <c r="AE8" s="99">
        <v>2.0974794558395654E-2</v>
      </c>
      <c r="AF8" s="99">
        <v>2.0974794558395654E-2</v>
      </c>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7"/>
    </row>
    <row r="9" spans="2:88" ht="38.25" x14ac:dyDescent="0.2">
      <c r="B9" s="80">
        <v>3</v>
      </c>
      <c r="C9" s="83" t="s">
        <v>225</v>
      </c>
      <c r="D9" s="39" t="s">
        <v>226</v>
      </c>
      <c r="E9" s="39" t="s">
        <v>67</v>
      </c>
      <c r="F9" s="39">
        <v>2</v>
      </c>
      <c r="G9" s="31"/>
      <c r="H9" s="99">
        <v>0.85459549154491521</v>
      </c>
      <c r="I9" s="99">
        <v>0.90363939758902989</v>
      </c>
      <c r="J9" s="99">
        <v>0.7978371140730226</v>
      </c>
      <c r="K9" s="99">
        <v>0.81897368289654326</v>
      </c>
      <c r="L9" s="99">
        <v>0.83929290958461844</v>
      </c>
      <c r="M9" s="99">
        <v>0.85950484156571438</v>
      </c>
      <c r="N9" s="99">
        <v>0.87931380595743824</v>
      </c>
      <c r="O9" s="99">
        <v>0.89841054281480226</v>
      </c>
      <c r="P9" s="99">
        <v>0.91718046339841675</v>
      </c>
      <c r="Q9" s="99">
        <v>0.93562155108964518</v>
      </c>
      <c r="R9" s="99">
        <v>0.94982452232530434</v>
      </c>
      <c r="S9" s="99">
        <v>0.96572635011643271</v>
      </c>
      <c r="T9" s="99">
        <v>0.98113798934204688</v>
      </c>
      <c r="U9" s="99">
        <v>0.99649854776623692</v>
      </c>
      <c r="V9" s="99">
        <v>1.0112742582860936</v>
      </c>
      <c r="W9" s="99">
        <v>1.0269067458224608</v>
      </c>
      <c r="X9" s="99">
        <v>1.0423143695328947</v>
      </c>
      <c r="Y9" s="99">
        <v>1.0575715533532384</v>
      </c>
      <c r="Z9" s="99">
        <v>1.0721996285173978</v>
      </c>
      <c r="AA9" s="99">
        <v>1.0867683432727984</v>
      </c>
      <c r="AB9" s="99">
        <v>1.1010379316849919</v>
      </c>
      <c r="AC9" s="99">
        <v>1.11502675093538</v>
      </c>
      <c r="AD9" s="99">
        <v>1.1288731536109526</v>
      </c>
      <c r="AE9" s="99">
        <v>1.1424423186411194</v>
      </c>
      <c r="AF9" s="99">
        <v>1.1568378612948678</v>
      </c>
      <c r="AG9" s="71"/>
      <c r="AH9" s="71"/>
      <c r="AI9" s="71"/>
      <c r="AJ9" s="71"/>
      <c r="AK9" s="71"/>
      <c r="AL9" s="71"/>
      <c r="AM9" s="71"/>
      <c r="AN9" s="71"/>
      <c r="AO9" s="71"/>
      <c r="AP9" s="71"/>
      <c r="AQ9" s="71"/>
      <c r="AR9" s="71"/>
      <c r="AS9" s="71"/>
      <c r="AT9" s="71"/>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71"/>
      <c r="BY9" s="71"/>
      <c r="BZ9" s="71"/>
      <c r="CA9" s="71"/>
      <c r="CB9" s="71"/>
      <c r="CC9" s="71"/>
      <c r="CD9" s="71"/>
      <c r="CE9" s="71"/>
      <c r="CF9" s="71"/>
      <c r="CG9" s="71"/>
      <c r="CH9" s="71"/>
      <c r="CI9" s="71"/>
      <c r="CJ9" s="77"/>
    </row>
    <row r="10" spans="2:88" ht="38.25" x14ac:dyDescent="0.2">
      <c r="B10" s="80">
        <v>4</v>
      </c>
      <c r="C10" s="83" t="s">
        <v>227</v>
      </c>
      <c r="D10" s="39" t="s">
        <v>228</v>
      </c>
      <c r="E10" s="39" t="s">
        <v>67</v>
      </c>
      <c r="F10" s="39">
        <v>2</v>
      </c>
      <c r="G10" s="31"/>
      <c r="H10" s="99">
        <v>0.92255822954091171</v>
      </c>
      <c r="I10" s="99">
        <v>0.99398770115623292</v>
      </c>
      <c r="J10" s="99">
        <v>0.84706041634181395</v>
      </c>
      <c r="K10" s="99">
        <v>0.82876542132483111</v>
      </c>
      <c r="L10" s="99">
        <v>0.81108406672870181</v>
      </c>
      <c r="M10" s="99">
        <v>0.79424103591625284</v>
      </c>
      <c r="N10" s="99">
        <v>0.77781259160828342</v>
      </c>
      <c r="O10" s="99">
        <v>0.76208949107813972</v>
      </c>
      <c r="P10" s="99">
        <v>0.74696411637451521</v>
      </c>
      <c r="Q10" s="99">
        <v>0.73231890769859043</v>
      </c>
      <c r="R10" s="99">
        <v>0.71769507414393174</v>
      </c>
      <c r="S10" s="99">
        <v>0.70238591961908781</v>
      </c>
      <c r="T10" s="99">
        <v>0.68737140474690284</v>
      </c>
      <c r="U10" s="99">
        <v>0.67285963966482343</v>
      </c>
      <c r="V10" s="99">
        <v>0.65856763729865908</v>
      </c>
      <c r="W10" s="99">
        <v>0.64513137999723558</v>
      </c>
      <c r="X10" s="99">
        <v>0.63196013605371426</v>
      </c>
      <c r="Y10" s="99">
        <v>0.61914095517726542</v>
      </c>
      <c r="Z10" s="99">
        <v>0.60646277247944236</v>
      </c>
      <c r="AA10" s="99">
        <v>0.59415301937051435</v>
      </c>
      <c r="AB10" s="99">
        <v>0.58210228948605036</v>
      </c>
      <c r="AC10" s="99">
        <v>0.57030866614781073</v>
      </c>
      <c r="AD10" s="99">
        <v>0.55881080899490787</v>
      </c>
      <c r="AE10" s="99">
        <v>0.54755249440969167</v>
      </c>
      <c r="AF10" s="99">
        <v>0.53572191944414072</v>
      </c>
      <c r="AG10" s="71"/>
      <c r="AH10" s="71"/>
      <c r="AI10" s="71"/>
      <c r="AJ10" s="71"/>
      <c r="AK10" s="71"/>
      <c r="AL10" s="71"/>
      <c r="AM10" s="71"/>
      <c r="AN10" s="71"/>
      <c r="AO10" s="71"/>
      <c r="AP10" s="71"/>
      <c r="AQ10" s="71"/>
      <c r="AR10" s="71"/>
      <c r="AS10" s="71"/>
      <c r="AT10" s="71"/>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c r="BW10" s="71"/>
      <c r="BX10" s="71"/>
      <c r="BY10" s="71"/>
      <c r="BZ10" s="71"/>
      <c r="CA10" s="71"/>
      <c r="CB10" s="71"/>
      <c r="CC10" s="71"/>
      <c r="CD10" s="71"/>
      <c r="CE10" s="71"/>
      <c r="CF10" s="71"/>
      <c r="CG10" s="71"/>
      <c r="CH10" s="71"/>
      <c r="CI10" s="71"/>
      <c r="CJ10" s="77"/>
    </row>
    <row r="11" spans="2:88" ht="38.25" x14ac:dyDescent="0.2">
      <c r="B11" s="80">
        <v>5</v>
      </c>
      <c r="C11" s="83" t="s">
        <v>229</v>
      </c>
      <c r="D11" s="39" t="s">
        <v>230</v>
      </c>
      <c r="E11" s="39" t="s">
        <v>231</v>
      </c>
      <c r="F11" s="39">
        <v>1</v>
      </c>
      <c r="G11" s="31"/>
      <c r="H11" s="100">
        <v>135.88067518342831</v>
      </c>
      <c r="I11" s="100">
        <v>137.89442932751649</v>
      </c>
      <c r="J11" s="100">
        <v>114.7</v>
      </c>
      <c r="K11" s="100">
        <v>114.6</v>
      </c>
      <c r="L11" s="100">
        <v>114.6</v>
      </c>
      <c r="M11" s="100">
        <v>114.6</v>
      </c>
      <c r="N11" s="100">
        <v>114.7</v>
      </c>
      <c r="O11" s="100">
        <v>114.7</v>
      </c>
      <c r="P11" s="100">
        <v>114.9</v>
      </c>
      <c r="Q11" s="100">
        <v>115</v>
      </c>
      <c r="R11" s="100">
        <v>114.7</v>
      </c>
      <c r="S11" s="100">
        <v>114.5</v>
      </c>
      <c r="T11" s="100">
        <v>114.3</v>
      </c>
      <c r="U11" s="100">
        <v>114.1</v>
      </c>
      <c r="V11" s="100">
        <v>113.9</v>
      </c>
      <c r="W11" s="100">
        <v>113.8</v>
      </c>
      <c r="X11" s="100">
        <v>113.7</v>
      </c>
      <c r="Y11" s="100">
        <v>113.7</v>
      </c>
      <c r="Z11" s="100">
        <v>113.6</v>
      </c>
      <c r="AA11" s="100">
        <v>113.6</v>
      </c>
      <c r="AB11" s="100">
        <v>113.5</v>
      </c>
      <c r="AC11" s="100">
        <v>113.4</v>
      </c>
      <c r="AD11" s="100">
        <v>113.4</v>
      </c>
      <c r="AE11" s="100">
        <v>113.3</v>
      </c>
      <c r="AF11" s="100">
        <v>113.2</v>
      </c>
      <c r="AG11" s="71"/>
      <c r="AH11" s="71"/>
      <c r="AI11" s="71"/>
      <c r="AJ11" s="71"/>
      <c r="AK11" s="71"/>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c r="BU11" s="71"/>
      <c r="BV11" s="71"/>
      <c r="BW11" s="71"/>
      <c r="BX11" s="71"/>
      <c r="BY11" s="71"/>
      <c r="BZ11" s="71"/>
      <c r="CA11" s="71"/>
      <c r="CB11" s="71"/>
      <c r="CC11" s="71"/>
      <c r="CD11" s="71"/>
      <c r="CE11" s="71"/>
      <c r="CF11" s="71"/>
      <c r="CG11" s="71"/>
      <c r="CH11" s="71"/>
      <c r="CI11" s="71"/>
      <c r="CJ11" s="77"/>
    </row>
    <row r="12" spans="2:88" ht="38.25" x14ac:dyDescent="0.2">
      <c r="B12" s="80">
        <v>6</v>
      </c>
      <c r="C12" s="83" t="s">
        <v>232</v>
      </c>
      <c r="D12" s="39" t="s">
        <v>233</v>
      </c>
      <c r="E12" s="39" t="s">
        <v>231</v>
      </c>
      <c r="F12" s="39">
        <v>1</v>
      </c>
      <c r="G12" s="31"/>
      <c r="H12" s="100">
        <v>173.90033836134813</v>
      </c>
      <c r="I12" s="100">
        <v>185.79202830841925</v>
      </c>
      <c r="J12" s="100">
        <v>142</v>
      </c>
      <c r="K12" s="100">
        <v>141.80000000000001</v>
      </c>
      <c r="L12" s="100">
        <v>141.6</v>
      </c>
      <c r="M12" s="100">
        <v>141.4</v>
      </c>
      <c r="N12" s="100">
        <v>141.30000000000001</v>
      </c>
      <c r="O12" s="100">
        <v>141.1</v>
      </c>
      <c r="P12" s="100">
        <v>140.9</v>
      </c>
      <c r="Q12" s="100">
        <v>140.69999999999999</v>
      </c>
      <c r="R12" s="100">
        <v>140.4</v>
      </c>
      <c r="S12" s="100">
        <v>140.19999999999999</v>
      </c>
      <c r="T12" s="100">
        <v>140.1</v>
      </c>
      <c r="U12" s="100">
        <v>140</v>
      </c>
      <c r="V12" s="100">
        <v>139.9</v>
      </c>
      <c r="W12" s="100">
        <v>139.9</v>
      </c>
      <c r="X12" s="100">
        <v>139.9</v>
      </c>
      <c r="Y12" s="100">
        <v>139.9</v>
      </c>
      <c r="Z12" s="100">
        <v>139.9</v>
      </c>
      <c r="AA12" s="100">
        <v>139.9</v>
      </c>
      <c r="AB12" s="100">
        <v>140</v>
      </c>
      <c r="AC12" s="100">
        <v>140</v>
      </c>
      <c r="AD12" s="100">
        <v>140</v>
      </c>
      <c r="AE12" s="100">
        <v>140</v>
      </c>
      <c r="AF12" s="100">
        <v>140.1</v>
      </c>
      <c r="AG12" s="71"/>
      <c r="AH12" s="71"/>
      <c r="AI12" s="71"/>
      <c r="AJ12" s="71"/>
      <c r="AK12" s="71"/>
      <c r="AL12" s="71"/>
      <c r="AM12" s="71"/>
      <c r="AN12" s="71"/>
      <c r="AO12" s="71"/>
      <c r="AP12" s="71"/>
      <c r="AQ12" s="71"/>
      <c r="AR12" s="71"/>
      <c r="AS12" s="71"/>
      <c r="AT12" s="71"/>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c r="BT12" s="71"/>
      <c r="BU12" s="71"/>
      <c r="BV12" s="71"/>
      <c r="BW12" s="71"/>
      <c r="BX12" s="71"/>
      <c r="BY12" s="71"/>
      <c r="BZ12" s="71"/>
      <c r="CA12" s="71"/>
      <c r="CB12" s="71"/>
      <c r="CC12" s="71"/>
      <c r="CD12" s="71"/>
      <c r="CE12" s="71"/>
      <c r="CF12" s="71"/>
      <c r="CG12" s="71"/>
      <c r="CH12" s="71"/>
      <c r="CI12" s="71"/>
      <c r="CJ12" s="77"/>
    </row>
    <row r="13" spans="2:88" ht="38.25" x14ac:dyDescent="0.2">
      <c r="B13" s="80">
        <v>7</v>
      </c>
      <c r="C13" s="83" t="s">
        <v>234</v>
      </c>
      <c r="D13" s="39" t="s">
        <v>235</v>
      </c>
      <c r="E13" s="39" t="s">
        <v>231</v>
      </c>
      <c r="F13" s="39">
        <v>1</v>
      </c>
      <c r="G13" s="31"/>
      <c r="H13" s="101">
        <v>153.2768243980386</v>
      </c>
      <c r="I13" s="101">
        <v>159.42257505252951</v>
      </c>
      <c r="J13" s="101">
        <v>127.28584450295816</v>
      </c>
      <c r="K13" s="101">
        <v>126.84483654743123</v>
      </c>
      <c r="L13" s="101">
        <v>126.45247100945279</v>
      </c>
      <c r="M13" s="101">
        <v>126.09597720263604</v>
      </c>
      <c r="N13" s="101">
        <v>125.78652747224608</v>
      </c>
      <c r="O13" s="101">
        <v>125.50288139303063</v>
      </c>
      <c r="P13" s="101">
        <v>125.25155005924705</v>
      </c>
      <c r="Q13" s="101">
        <v>125.02860052380596</v>
      </c>
      <c r="R13" s="101">
        <v>124.51632876550534</v>
      </c>
      <c r="S13" s="101">
        <v>124.08321069193758</v>
      </c>
      <c r="T13" s="101">
        <v>123.6708713336477</v>
      </c>
      <c r="U13" s="101">
        <v>123.26084701755863</v>
      </c>
      <c r="V13" s="101">
        <v>122.87397455737438</v>
      </c>
      <c r="W13" s="101">
        <v>122.60902696457535</v>
      </c>
      <c r="X13" s="101">
        <v>122.37339303797309</v>
      </c>
      <c r="Y13" s="101">
        <v>122.13418290615681</v>
      </c>
      <c r="Z13" s="101">
        <v>121.90509131712952</v>
      </c>
      <c r="AA13" s="101">
        <v>121.6703251959427</v>
      </c>
      <c r="AB13" s="101">
        <v>121.43783524572923</v>
      </c>
      <c r="AC13" s="101">
        <v>121.20713421348476</v>
      </c>
      <c r="AD13" s="101">
        <v>120.99011185230296</v>
      </c>
      <c r="AE13" s="101">
        <v>120.774054086796</v>
      </c>
      <c r="AF13" s="101">
        <v>120.56705216454576</v>
      </c>
      <c r="AG13" s="71"/>
      <c r="AH13" s="71"/>
      <c r="AI13" s="71"/>
      <c r="AJ13" s="71"/>
      <c r="AK13" s="71"/>
      <c r="AL13" s="71"/>
      <c r="AM13" s="71"/>
      <c r="AN13" s="71"/>
      <c r="AO13" s="71"/>
      <c r="AP13" s="71"/>
      <c r="AQ13" s="71"/>
      <c r="AR13" s="71"/>
      <c r="AS13" s="71"/>
      <c r="AT13" s="71"/>
      <c r="AU13" s="71"/>
      <c r="AV13" s="71"/>
      <c r="AW13" s="71"/>
      <c r="AX13" s="71"/>
      <c r="AY13" s="71"/>
      <c r="AZ13" s="71"/>
      <c r="BA13" s="71"/>
      <c r="BB13" s="71"/>
      <c r="BC13" s="71"/>
      <c r="BD13" s="71"/>
      <c r="BE13" s="71"/>
      <c r="BF13" s="71"/>
      <c r="BG13" s="71"/>
      <c r="BH13" s="71"/>
      <c r="BI13" s="71"/>
      <c r="BJ13" s="71"/>
      <c r="BK13" s="71"/>
      <c r="BL13" s="71"/>
      <c r="BM13" s="71"/>
      <c r="BN13" s="71"/>
      <c r="BO13" s="71"/>
      <c r="BP13" s="71"/>
      <c r="BQ13" s="71"/>
      <c r="BR13" s="71"/>
      <c r="BS13" s="71"/>
      <c r="BT13" s="71"/>
      <c r="BU13" s="71"/>
      <c r="BV13" s="71"/>
      <c r="BW13" s="71"/>
      <c r="BX13" s="71"/>
      <c r="BY13" s="71"/>
      <c r="BZ13" s="71"/>
      <c r="CA13" s="71"/>
      <c r="CB13" s="71"/>
      <c r="CC13" s="71"/>
      <c r="CD13" s="71"/>
      <c r="CE13" s="71"/>
      <c r="CF13" s="71"/>
      <c r="CG13" s="71"/>
      <c r="CH13" s="71"/>
      <c r="CI13" s="71"/>
      <c r="CJ13" s="77"/>
    </row>
    <row r="14" spans="2:88" ht="38.25" x14ac:dyDescent="0.2">
      <c r="B14" s="80">
        <v>8</v>
      </c>
      <c r="C14" s="83" t="s">
        <v>236</v>
      </c>
      <c r="D14" s="39" t="s">
        <v>237</v>
      </c>
      <c r="E14" s="39" t="s">
        <v>67</v>
      </c>
      <c r="F14" s="39">
        <v>2</v>
      </c>
      <c r="G14" s="31"/>
      <c r="H14" s="99">
        <v>0.96711757445452351</v>
      </c>
      <c r="I14" s="99">
        <v>2.7248788463704083</v>
      </c>
      <c r="J14" s="99">
        <v>2.6404422635665181</v>
      </c>
      <c r="K14" s="99">
        <v>2.6404422635665181</v>
      </c>
      <c r="L14" s="99">
        <v>2.6404422635665181</v>
      </c>
      <c r="M14" s="99">
        <v>2.6404422635665181</v>
      </c>
      <c r="N14" s="99">
        <v>2.6404422635665181</v>
      </c>
      <c r="O14" s="99">
        <v>2.6404422635665181</v>
      </c>
      <c r="P14" s="99">
        <v>2.6404422635665181</v>
      </c>
      <c r="Q14" s="99">
        <v>2.6404422635665181</v>
      </c>
      <c r="R14" s="99">
        <v>2.6404422635665181</v>
      </c>
      <c r="S14" s="99">
        <v>2.6404422635665181</v>
      </c>
      <c r="T14" s="99">
        <v>2.6404422635665181</v>
      </c>
      <c r="U14" s="99">
        <v>2.6404422635665181</v>
      </c>
      <c r="V14" s="99">
        <v>2.6404422635665181</v>
      </c>
      <c r="W14" s="99">
        <v>2.6404422635665181</v>
      </c>
      <c r="X14" s="99">
        <v>2.6404422635665181</v>
      </c>
      <c r="Y14" s="99">
        <v>2.6404422635665181</v>
      </c>
      <c r="Z14" s="99">
        <v>2.6404422635665181</v>
      </c>
      <c r="AA14" s="99">
        <v>2.6404422635665181</v>
      </c>
      <c r="AB14" s="99">
        <v>2.6404422635665181</v>
      </c>
      <c r="AC14" s="99">
        <v>2.6404422635665181</v>
      </c>
      <c r="AD14" s="99">
        <v>2.6404422635665181</v>
      </c>
      <c r="AE14" s="99">
        <v>2.6404422635665181</v>
      </c>
      <c r="AF14" s="99">
        <v>2.6404422635665181</v>
      </c>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c r="BZ14" s="71"/>
      <c r="CA14" s="71"/>
      <c r="CB14" s="71"/>
      <c r="CC14" s="71"/>
      <c r="CD14" s="71"/>
      <c r="CE14" s="71"/>
      <c r="CF14" s="71"/>
      <c r="CG14" s="71"/>
      <c r="CH14" s="71"/>
      <c r="CI14" s="71"/>
      <c r="CJ14" s="77"/>
    </row>
    <row r="15" spans="2:88" ht="38.25" x14ac:dyDescent="0.2">
      <c r="B15" s="80">
        <v>9</v>
      </c>
      <c r="C15" s="83" t="s">
        <v>238</v>
      </c>
      <c r="D15" s="39" t="s">
        <v>239</v>
      </c>
      <c r="E15" s="39" t="s">
        <v>240</v>
      </c>
      <c r="F15" s="39">
        <v>2</v>
      </c>
      <c r="G15" s="31"/>
      <c r="H15" s="99">
        <v>146.05635767815153</v>
      </c>
      <c r="I15" s="99">
        <v>405.99806954196151</v>
      </c>
      <c r="J15" s="99">
        <v>401.35863450483794</v>
      </c>
      <c r="K15" s="99">
        <v>398.14629614340498</v>
      </c>
      <c r="L15" s="99">
        <v>395.19103784154015</v>
      </c>
      <c r="M15" s="99">
        <v>392.41118477807862</v>
      </c>
      <c r="N15" s="99">
        <v>389.74285275897648</v>
      </c>
      <c r="O15" s="99">
        <v>387.36311118119102</v>
      </c>
      <c r="P15" s="99">
        <v>385.15647142609845</v>
      </c>
      <c r="Q15" s="99">
        <v>383.08809536017702</v>
      </c>
      <c r="R15" s="99">
        <v>381.21951460577469</v>
      </c>
      <c r="S15" s="99">
        <v>378.53657086898284</v>
      </c>
      <c r="T15" s="99">
        <v>375.89114491004619</v>
      </c>
      <c r="U15" s="99">
        <v>373.28245501272443</v>
      </c>
      <c r="V15" s="99">
        <v>370.7097410338593</v>
      </c>
      <c r="W15" s="99">
        <v>368.17226366406118</v>
      </c>
      <c r="X15" s="99">
        <v>365.63995706137814</v>
      </c>
      <c r="Y15" s="99">
        <v>363.14226274488152</v>
      </c>
      <c r="Z15" s="99">
        <v>360.6784757148634</v>
      </c>
      <c r="AA15" s="99">
        <v>358.24790999352075</v>
      </c>
      <c r="AB15" s="99">
        <v>355.84989798753691</v>
      </c>
      <c r="AC15" s="99">
        <v>353.48378987612926</v>
      </c>
      <c r="AD15" s="99">
        <v>351.14895302338772</v>
      </c>
      <c r="AE15" s="99">
        <v>348.84477141378318</v>
      </c>
      <c r="AF15" s="99">
        <v>346.57064510978995</v>
      </c>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7"/>
    </row>
    <row r="16" spans="2:88" ht="38.25" x14ac:dyDescent="0.2">
      <c r="B16" s="80">
        <v>10</v>
      </c>
      <c r="C16" s="83" t="s">
        <v>241</v>
      </c>
      <c r="D16" s="39" t="s">
        <v>242</v>
      </c>
      <c r="E16" s="39" t="s">
        <v>243</v>
      </c>
      <c r="F16" s="39">
        <v>2</v>
      </c>
      <c r="G16" s="31"/>
      <c r="H16" s="99">
        <v>2.8235753424672603</v>
      </c>
      <c r="I16" s="99">
        <v>2.9420383560952081</v>
      </c>
      <c r="J16" s="99">
        <v>3.1914000982900368</v>
      </c>
      <c r="K16" s="99">
        <v>3.2875488845352985</v>
      </c>
      <c r="L16" s="99">
        <v>3.3793586614035438</v>
      </c>
      <c r="M16" s="99">
        <v>3.4680704561033782</v>
      </c>
      <c r="N16" s="99">
        <v>3.5546973562897777</v>
      </c>
      <c r="O16" s="99">
        <v>3.6360818925785745</v>
      </c>
      <c r="P16" s="99">
        <v>3.7141162465863005</v>
      </c>
      <c r="Q16" s="99">
        <v>3.7893463501243336</v>
      </c>
      <c r="R16" s="99">
        <v>3.8605979048506245</v>
      </c>
      <c r="S16" s="99">
        <v>3.9463800609645507</v>
      </c>
      <c r="T16" s="99">
        <v>4.0314359884532625</v>
      </c>
      <c r="U16" s="99">
        <v>4.1157795703955671</v>
      </c>
      <c r="V16" s="99">
        <v>4.1994260985361391</v>
      </c>
      <c r="W16" s="99">
        <v>4.2823892890683801</v>
      </c>
      <c r="X16" s="99">
        <v>4.3652607443446412</v>
      </c>
      <c r="Y16" s="99">
        <v>4.4474760510128037</v>
      </c>
      <c r="Z16" s="99">
        <v>4.5290487186710777</v>
      </c>
      <c r="AA16" s="99">
        <v>4.6099921885905557</v>
      </c>
      <c r="AB16" s="99">
        <v>4.6903183483385016</v>
      </c>
      <c r="AC16" s="99">
        <v>4.7700405121308602</v>
      </c>
      <c r="AD16" s="99">
        <v>4.8491704465177072</v>
      </c>
      <c r="AE16" s="99">
        <v>4.9277183752911116</v>
      </c>
      <c r="AF16" s="99">
        <v>5.0056974422898994</v>
      </c>
      <c r="AG16" s="71"/>
      <c r="AH16" s="71"/>
      <c r="AI16" s="71"/>
      <c r="AJ16" s="71"/>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71"/>
      <c r="BT16" s="71"/>
      <c r="BU16" s="71"/>
      <c r="BV16" s="71"/>
      <c r="BW16" s="71"/>
      <c r="BX16" s="71"/>
      <c r="BY16" s="71"/>
      <c r="BZ16" s="71"/>
      <c r="CA16" s="71"/>
      <c r="CB16" s="71"/>
      <c r="CC16" s="71"/>
      <c r="CD16" s="71"/>
      <c r="CE16" s="71"/>
      <c r="CF16" s="71"/>
      <c r="CG16" s="71"/>
      <c r="CH16" s="71"/>
      <c r="CI16" s="71"/>
      <c r="CJ16" s="77"/>
    </row>
    <row r="17" spans="2:88" ht="38.25" x14ac:dyDescent="0.2">
      <c r="B17" s="80">
        <v>11</v>
      </c>
      <c r="C17" s="83" t="s">
        <v>244</v>
      </c>
      <c r="D17" s="39" t="s">
        <v>245</v>
      </c>
      <c r="E17" s="39" t="s">
        <v>243</v>
      </c>
      <c r="F17" s="39">
        <v>2</v>
      </c>
      <c r="G17" s="31"/>
      <c r="H17" s="99">
        <v>6.6215369863299962</v>
      </c>
      <c r="I17" s="99">
        <v>6.7115561644038344</v>
      </c>
      <c r="J17" s="99">
        <v>6.5787603319511758</v>
      </c>
      <c r="K17" s="99">
        <v>6.631839324245477</v>
      </c>
      <c r="L17" s="99">
        <v>6.6814325496552813</v>
      </c>
      <c r="M17" s="99">
        <v>6.7287640260808947</v>
      </c>
      <c r="N17" s="99">
        <v>6.7748317765801644</v>
      </c>
      <c r="O17" s="99">
        <v>6.8164525411699257</v>
      </c>
      <c r="P17" s="99">
        <v>6.8555053840583087</v>
      </c>
      <c r="Q17" s="99">
        <v>6.8925197508003766</v>
      </c>
      <c r="R17" s="99">
        <v>6.9263040384935239</v>
      </c>
      <c r="S17" s="99">
        <v>6.9753954221781518</v>
      </c>
      <c r="T17" s="99">
        <v>7.0244864751958902</v>
      </c>
      <c r="U17" s="99">
        <v>7.0735772016836718</v>
      </c>
      <c r="V17" s="99">
        <v>7.1226676056655052</v>
      </c>
      <c r="W17" s="99">
        <v>7.1717576910567873</v>
      </c>
      <c r="X17" s="99">
        <v>7.2214270146719235</v>
      </c>
      <c r="Y17" s="99">
        <v>7.2710960261364814</v>
      </c>
      <c r="Z17" s="99">
        <v>7.3207647291210591</v>
      </c>
      <c r="AA17" s="99">
        <v>7.3704331272003047</v>
      </c>
      <c r="AB17" s="99">
        <v>7.4201012238564585</v>
      </c>
      <c r="AC17" s="99">
        <v>7.469769022482768</v>
      </c>
      <c r="AD17" s="99">
        <v>7.519436526386726</v>
      </c>
      <c r="AE17" s="99">
        <v>7.5691037387931788</v>
      </c>
      <c r="AF17" s="99">
        <v>7.6187706628472638</v>
      </c>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1"/>
      <c r="BK17" s="71"/>
      <c r="BL17" s="71"/>
      <c r="BM17" s="71"/>
      <c r="BN17" s="71"/>
      <c r="BO17" s="71"/>
      <c r="BP17" s="71"/>
      <c r="BQ17" s="71"/>
      <c r="BR17" s="71"/>
      <c r="BS17" s="71"/>
      <c r="BT17" s="71"/>
      <c r="BU17" s="71"/>
      <c r="BV17" s="71"/>
      <c r="BW17" s="71"/>
      <c r="BX17" s="71"/>
      <c r="BY17" s="71"/>
      <c r="BZ17" s="71"/>
      <c r="CA17" s="71"/>
      <c r="CB17" s="71"/>
      <c r="CC17" s="71"/>
      <c r="CD17" s="71"/>
      <c r="CE17" s="71"/>
      <c r="CF17" s="71"/>
      <c r="CG17" s="71"/>
      <c r="CH17" s="71"/>
      <c r="CI17" s="71"/>
      <c r="CJ17" s="77"/>
    </row>
    <row r="18" spans="2:88" ht="38.25" x14ac:dyDescent="0.2">
      <c r="B18" s="80">
        <v>12</v>
      </c>
      <c r="C18" s="83" t="s">
        <v>246</v>
      </c>
      <c r="D18" s="39" t="s">
        <v>247</v>
      </c>
      <c r="E18" s="39" t="s">
        <v>243</v>
      </c>
      <c r="F18" s="39">
        <v>2</v>
      </c>
      <c r="G18" s="31"/>
      <c r="H18" s="99">
        <v>12.250393000575606</v>
      </c>
      <c r="I18" s="99">
        <v>12.559113706136941</v>
      </c>
      <c r="J18" s="99">
        <v>13.328302406283942</v>
      </c>
      <c r="K18" s="99">
        <v>13.395633954263428</v>
      </c>
      <c r="L18" s="99">
        <v>13.45680141665194</v>
      </c>
      <c r="M18" s="99">
        <v>13.52041669664739</v>
      </c>
      <c r="N18" s="99">
        <v>13.579556148383382</v>
      </c>
      <c r="O18" s="99">
        <v>13.636211603696143</v>
      </c>
      <c r="P18" s="99">
        <v>13.691858447988142</v>
      </c>
      <c r="Q18" s="99">
        <v>13.745910720349233</v>
      </c>
      <c r="R18" s="99">
        <v>13.797414683254775</v>
      </c>
      <c r="S18" s="99">
        <v>13.848936398111121</v>
      </c>
      <c r="T18" s="99">
        <v>13.896970403308606</v>
      </c>
      <c r="U18" s="99">
        <v>13.948735820038678</v>
      </c>
      <c r="V18" s="99">
        <v>13.995313922334928</v>
      </c>
      <c r="W18" s="99">
        <v>14.042592943448273</v>
      </c>
      <c r="X18" s="99">
        <v>14.087126772799396</v>
      </c>
      <c r="Y18" s="99">
        <v>14.13388519084863</v>
      </c>
      <c r="Z18" s="99">
        <v>14.175679703867436</v>
      </c>
      <c r="AA18" s="99">
        <v>14.220815997702603</v>
      </c>
      <c r="AB18" s="99">
        <v>14.265536777950174</v>
      </c>
      <c r="AC18" s="99">
        <v>14.310028669602509</v>
      </c>
      <c r="AD18" s="99">
        <v>14.354380660305004</v>
      </c>
      <c r="AE18" s="99">
        <v>14.398468172013141</v>
      </c>
      <c r="AF18" s="99">
        <v>14.443767044655859</v>
      </c>
      <c r="AG18" s="71"/>
      <c r="AH18" s="71"/>
      <c r="AI18" s="71"/>
      <c r="AJ18" s="71"/>
      <c r="AK18" s="71"/>
      <c r="AL18" s="71"/>
      <c r="AM18" s="71"/>
      <c r="AN18" s="71"/>
      <c r="AO18" s="71"/>
      <c r="AP18" s="71"/>
      <c r="AQ18" s="71"/>
      <c r="AR18" s="71"/>
      <c r="AS18" s="71"/>
      <c r="AT18" s="71"/>
      <c r="AU18" s="71"/>
      <c r="AV18" s="71"/>
      <c r="AW18" s="71"/>
      <c r="AX18" s="71"/>
      <c r="AY18" s="71"/>
      <c r="AZ18" s="71"/>
      <c r="BA18" s="71"/>
      <c r="BB18" s="71"/>
      <c r="BC18" s="71"/>
      <c r="BD18" s="71"/>
      <c r="BE18" s="71"/>
      <c r="BF18" s="71"/>
      <c r="BG18" s="71"/>
      <c r="BH18" s="71"/>
      <c r="BI18" s="71"/>
      <c r="BJ18" s="71"/>
      <c r="BK18" s="71"/>
      <c r="BL18" s="71"/>
      <c r="BM18" s="71"/>
      <c r="BN18" s="71"/>
      <c r="BO18" s="71"/>
      <c r="BP18" s="71"/>
      <c r="BQ18" s="71"/>
      <c r="BR18" s="71"/>
      <c r="BS18" s="71"/>
      <c r="BT18" s="71"/>
      <c r="BU18" s="71"/>
      <c r="BV18" s="71"/>
      <c r="BW18" s="71"/>
      <c r="BX18" s="71"/>
      <c r="BY18" s="71"/>
      <c r="BZ18" s="71"/>
      <c r="CA18" s="71"/>
      <c r="CB18" s="71"/>
      <c r="CC18" s="71"/>
      <c r="CD18" s="71"/>
      <c r="CE18" s="71"/>
      <c r="CF18" s="71"/>
      <c r="CG18" s="71"/>
      <c r="CH18" s="71"/>
      <c r="CI18" s="71"/>
      <c r="CJ18" s="77"/>
    </row>
    <row r="19" spans="2:88" ht="38.25" x14ac:dyDescent="0.2">
      <c r="B19" s="80">
        <v>13</v>
      </c>
      <c r="C19" s="83" t="s">
        <v>248</v>
      </c>
      <c r="D19" s="39" t="s">
        <v>249</v>
      </c>
      <c r="E19" s="39" t="s">
        <v>250</v>
      </c>
      <c r="F19" s="39">
        <v>1</v>
      </c>
      <c r="G19" s="31"/>
      <c r="H19" s="101">
        <v>1.9822881787810194</v>
      </c>
      <c r="I19" s="101">
        <v>2.227409692168854</v>
      </c>
      <c r="J19" s="101">
        <v>2.1797078000938894</v>
      </c>
      <c r="K19" s="101">
        <v>2.1734822120743482</v>
      </c>
      <c r="L19" s="101">
        <v>2.1674090684768648</v>
      </c>
      <c r="M19" s="101">
        <v>2.1625172495464469</v>
      </c>
      <c r="N19" s="101">
        <v>2.1573309489319077</v>
      </c>
      <c r="O19" s="101">
        <v>2.1532394317668548</v>
      </c>
      <c r="P19" s="101">
        <v>2.1498562534199128</v>
      </c>
      <c r="Q19" s="101">
        <v>2.1469093549185225</v>
      </c>
      <c r="R19" s="101">
        <v>2.1446338672617493</v>
      </c>
      <c r="S19" s="101">
        <v>2.1374133296246134</v>
      </c>
      <c r="T19" s="101">
        <v>2.1297215560442719</v>
      </c>
      <c r="U19" s="101">
        <v>2.1227039227939954</v>
      </c>
      <c r="V19" s="101">
        <v>2.1149614706546367</v>
      </c>
      <c r="W19" s="101">
        <v>2.1074223358403033</v>
      </c>
      <c r="X19" s="101">
        <v>2.0993757752132924</v>
      </c>
      <c r="Y19" s="101">
        <v>2.0917715343642502</v>
      </c>
      <c r="Z19" s="101">
        <v>2.0835147506796812</v>
      </c>
      <c r="AA19" s="101">
        <v>2.0758687588579616</v>
      </c>
      <c r="AB19" s="101">
        <v>2.068261878397915</v>
      </c>
      <c r="AC19" s="101">
        <v>2.0607223235133549</v>
      </c>
      <c r="AD19" s="101">
        <v>2.0532630448243383</v>
      </c>
      <c r="AE19" s="101">
        <v>2.0458653114214655</v>
      </c>
      <c r="AF19" s="101">
        <v>2.0406987228798221</v>
      </c>
      <c r="AG19" s="71"/>
      <c r="AH19" s="71"/>
      <c r="AI19" s="71"/>
      <c r="AJ19" s="71"/>
      <c r="AK19" s="71"/>
      <c r="AL19" s="71"/>
      <c r="AM19" s="71"/>
      <c r="AN19" s="71"/>
      <c r="AO19" s="71"/>
      <c r="AP19" s="71"/>
      <c r="AQ19" s="71"/>
      <c r="AR19" s="71"/>
      <c r="AS19" s="71"/>
      <c r="AT19" s="71"/>
      <c r="AU19" s="71"/>
      <c r="AV19" s="71"/>
      <c r="AW19" s="71"/>
      <c r="AX19" s="71"/>
      <c r="AY19" s="71"/>
      <c r="AZ19" s="71"/>
      <c r="BA19" s="71"/>
      <c r="BB19" s="71"/>
      <c r="BC19" s="71"/>
      <c r="BD19" s="71"/>
      <c r="BE19" s="71"/>
      <c r="BF19" s="71"/>
      <c r="BG19" s="71"/>
      <c r="BH19" s="71"/>
      <c r="BI19" s="71"/>
      <c r="BJ19" s="71"/>
      <c r="BK19" s="71"/>
      <c r="BL19" s="71"/>
      <c r="BM19" s="71"/>
      <c r="BN19" s="71"/>
      <c r="BO19" s="71"/>
      <c r="BP19" s="71"/>
      <c r="BQ19" s="71"/>
      <c r="BR19" s="71"/>
      <c r="BS19" s="71"/>
      <c r="BT19" s="71"/>
      <c r="BU19" s="71"/>
      <c r="BV19" s="71"/>
      <c r="BW19" s="71"/>
      <c r="BX19" s="71"/>
      <c r="BY19" s="71"/>
      <c r="BZ19" s="71"/>
      <c r="CA19" s="71"/>
      <c r="CB19" s="71"/>
      <c r="CC19" s="71"/>
      <c r="CD19" s="71"/>
      <c r="CE19" s="71"/>
      <c r="CF19" s="71"/>
      <c r="CG19" s="71"/>
      <c r="CH19" s="71"/>
      <c r="CI19" s="71"/>
      <c r="CJ19" s="77"/>
    </row>
    <row r="20" spans="2:88" ht="38.25" x14ac:dyDescent="0.2">
      <c r="B20" s="80">
        <v>14</v>
      </c>
      <c r="C20" s="83" t="s">
        <v>251</v>
      </c>
      <c r="D20" s="39" t="s">
        <v>252</v>
      </c>
      <c r="E20" s="39" t="s">
        <v>250</v>
      </c>
      <c r="F20" s="39">
        <v>1</v>
      </c>
      <c r="G20" s="31"/>
      <c r="H20" s="101">
        <v>2.2274272092215708</v>
      </c>
      <c r="I20" s="101">
        <v>1.9822706617283026</v>
      </c>
      <c r="J20" s="101">
        <v>2.4442095698245003</v>
      </c>
      <c r="K20" s="101">
        <v>2.4389898331767803</v>
      </c>
      <c r="L20" s="101">
        <v>2.4343557916199239</v>
      </c>
      <c r="M20" s="101">
        <v>2.4313338151934096</v>
      </c>
      <c r="N20" s="101">
        <v>2.4281719304023945</v>
      </c>
      <c r="O20" s="101">
        <v>2.4265914261819796</v>
      </c>
      <c r="P20" s="101">
        <v>2.4260168233118971</v>
      </c>
      <c r="Q20" s="101">
        <v>2.4260924148241605</v>
      </c>
      <c r="R20" s="101">
        <v>2.4271282041301547</v>
      </c>
      <c r="S20" s="101">
        <v>2.4218402972031376</v>
      </c>
      <c r="T20" s="101">
        <v>2.4160785412998478</v>
      </c>
      <c r="U20" s="101">
        <v>2.4111328903092408</v>
      </c>
      <c r="V20" s="101">
        <v>2.4054072350236302</v>
      </c>
      <c r="W20" s="101">
        <v>2.3999477410740133</v>
      </c>
      <c r="X20" s="101">
        <v>2.3939151923725888</v>
      </c>
      <c r="Y20" s="101">
        <v>2.3884096482073911</v>
      </c>
      <c r="Z20" s="101">
        <v>2.3821751505383109</v>
      </c>
      <c r="AA20" s="101">
        <v>2.3766493449935222</v>
      </c>
      <c r="AB20" s="101">
        <v>2.3711739508629943</v>
      </c>
      <c r="AC20" s="101">
        <v>2.3657766075882987</v>
      </c>
      <c r="AD20" s="101">
        <v>2.3604675028922268</v>
      </c>
      <c r="AE20" s="101">
        <v>2.3552202835761138</v>
      </c>
      <c r="AF20" s="101">
        <v>2.3442754300879387</v>
      </c>
      <c r="AG20" s="71"/>
      <c r="AH20" s="71"/>
      <c r="AI20" s="71"/>
      <c r="AJ20" s="71"/>
      <c r="AK20" s="71"/>
      <c r="AL20" s="71"/>
      <c r="AM20" s="71"/>
      <c r="AN20" s="71"/>
      <c r="AO20" s="71"/>
      <c r="AP20" s="71"/>
      <c r="AQ20" s="71"/>
      <c r="AR20" s="71"/>
      <c r="AS20" s="71"/>
      <c r="AT20" s="71"/>
      <c r="AU20" s="71"/>
      <c r="AV20" s="71"/>
      <c r="AW20" s="71"/>
      <c r="AX20" s="71"/>
      <c r="AY20" s="71"/>
      <c r="AZ20" s="71"/>
      <c r="BA20" s="71"/>
      <c r="BB20" s="71"/>
      <c r="BC20" s="71"/>
      <c r="BD20" s="71"/>
      <c r="BE20" s="71"/>
      <c r="BF20" s="71"/>
      <c r="BG20" s="71"/>
      <c r="BH20" s="71"/>
      <c r="BI20" s="71"/>
      <c r="BJ20" s="71"/>
      <c r="BK20" s="71"/>
      <c r="BL20" s="71"/>
      <c r="BM20" s="71"/>
      <c r="BN20" s="71"/>
      <c r="BO20" s="71"/>
      <c r="BP20" s="71"/>
      <c r="BQ20" s="71"/>
      <c r="BR20" s="71"/>
      <c r="BS20" s="71"/>
      <c r="BT20" s="71"/>
      <c r="BU20" s="71"/>
      <c r="BV20" s="71"/>
      <c r="BW20" s="71"/>
      <c r="BX20" s="71"/>
      <c r="BY20" s="71"/>
      <c r="BZ20" s="71"/>
      <c r="CA20" s="71"/>
      <c r="CB20" s="71"/>
      <c r="CC20" s="71"/>
      <c r="CD20" s="71"/>
      <c r="CE20" s="71"/>
      <c r="CF20" s="71"/>
      <c r="CG20" s="71"/>
      <c r="CH20" s="71"/>
      <c r="CI20" s="71"/>
      <c r="CJ20" s="77"/>
    </row>
    <row r="21" spans="2:88" ht="38.25" x14ac:dyDescent="0.2">
      <c r="B21" s="80">
        <v>15</v>
      </c>
      <c r="C21" s="83" t="s">
        <v>253</v>
      </c>
      <c r="D21" s="39" t="s">
        <v>254</v>
      </c>
      <c r="E21" s="39" t="s">
        <v>255</v>
      </c>
      <c r="F21" s="39">
        <v>0</v>
      </c>
      <c r="G21" s="31"/>
      <c r="H21" s="102">
        <v>0.48199999999999998</v>
      </c>
      <c r="I21" s="102">
        <v>0.49419999999999997</v>
      </c>
      <c r="J21" s="102">
        <v>0.54172122044241922</v>
      </c>
      <c r="K21" s="102">
        <v>0.5532111469319877</v>
      </c>
      <c r="L21" s="102">
        <v>0.56410800147639117</v>
      </c>
      <c r="M21" s="102">
        <v>0.57453391309615642</v>
      </c>
      <c r="N21" s="102">
        <v>0.58458180645721824</v>
      </c>
      <c r="O21" s="102">
        <v>0.59405932981162513</v>
      </c>
      <c r="P21" s="102">
        <v>0.60312140343901066</v>
      </c>
      <c r="Q21" s="102">
        <v>0.61182267743428131</v>
      </c>
      <c r="R21" s="102">
        <v>0.62010792777385415</v>
      </c>
      <c r="S21" s="102">
        <v>0.62909121058609985</v>
      </c>
      <c r="T21" s="102">
        <v>0.63782470859144991</v>
      </c>
      <c r="U21" s="102">
        <v>0.64631618660441603</v>
      </c>
      <c r="V21" s="102">
        <v>0.65457339922161684</v>
      </c>
      <c r="W21" s="102">
        <v>0.66260362945927354</v>
      </c>
      <c r="X21" s="102">
        <v>0.67044302880688045</v>
      </c>
      <c r="Y21" s="102">
        <v>0.67806757680512209</v>
      </c>
      <c r="Z21" s="102">
        <v>0.68548400446274316</v>
      </c>
      <c r="AA21" s="102">
        <v>0.69269883816046607</v>
      </c>
      <c r="AB21" s="102">
        <v>0.69971818539138542</v>
      </c>
      <c r="AC21" s="102">
        <v>0.70654819112113476</v>
      </c>
      <c r="AD21" s="102">
        <v>0.71319459901693993</v>
      </c>
      <c r="AE21" s="102">
        <v>0.71966276624223868</v>
      </c>
      <c r="AF21" s="102">
        <v>0.72595832414552541</v>
      </c>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c r="BG21" s="77"/>
      <c r="BH21" s="77"/>
      <c r="BI21" s="77"/>
      <c r="BJ21" s="77"/>
      <c r="BK21" s="77"/>
      <c r="BL21" s="77"/>
      <c r="BM21" s="77"/>
      <c r="BN21" s="77"/>
      <c r="BO21" s="77"/>
      <c r="BP21" s="77"/>
      <c r="BQ21" s="77"/>
      <c r="BR21" s="77"/>
      <c r="BS21" s="77"/>
      <c r="BT21" s="77"/>
      <c r="BU21" s="77"/>
      <c r="BV21" s="77"/>
      <c r="BW21" s="77"/>
      <c r="BX21" s="77"/>
      <c r="BY21" s="77"/>
      <c r="BZ21" s="77"/>
      <c r="CA21" s="77"/>
      <c r="CB21" s="77"/>
      <c r="CC21" s="77"/>
      <c r="CD21" s="77"/>
      <c r="CE21" s="77"/>
      <c r="CF21" s="77"/>
      <c r="CG21" s="77"/>
      <c r="CH21" s="77"/>
      <c r="CI21" s="77"/>
      <c r="CJ21" s="77"/>
    </row>
    <row r="22" spans="2:88" x14ac:dyDescent="0.2"/>
    <row r="23" spans="2:88" x14ac:dyDescent="0.2"/>
    <row r="24" spans="2:88" x14ac:dyDescent="0.2"/>
    <row r="25" spans="2:88" ht="15" x14ac:dyDescent="0.25">
      <c r="B25" s="45" t="s">
        <v>80</v>
      </c>
    </row>
    <row r="26" spans="2:88" x14ac:dyDescent="0.2"/>
    <row r="27" spans="2:88" x14ac:dyDescent="0.2">
      <c r="B27" s="46"/>
      <c r="C27" s="7" t="s">
        <v>81</v>
      </c>
    </row>
    <row r="28" spans="2:88" x14ac:dyDescent="0.2"/>
    <row r="29" spans="2:88" x14ac:dyDescent="0.2">
      <c r="B29" s="47"/>
      <c r="C29" s="7" t="s">
        <v>82</v>
      </c>
    </row>
    <row r="30" spans="2:88" x14ac:dyDescent="0.2"/>
    <row r="31" spans="2:88" x14ac:dyDescent="0.2"/>
    <row r="32" spans="2:88" x14ac:dyDescent="0.2"/>
    <row r="33" spans="2:9" ht="15" x14ac:dyDescent="0.25">
      <c r="B33" s="134" t="s">
        <v>256</v>
      </c>
      <c r="C33" s="135"/>
      <c r="D33" s="135"/>
      <c r="E33" s="135"/>
      <c r="F33" s="135"/>
      <c r="G33" s="135"/>
      <c r="H33" s="135"/>
      <c r="I33" s="136"/>
    </row>
    <row r="34" spans="2:9" x14ac:dyDescent="0.2"/>
    <row r="35" spans="2:9" s="14" customFormat="1" ht="13.5" x14ac:dyDescent="0.2">
      <c r="B35" s="78" t="s">
        <v>34</v>
      </c>
      <c r="C35" s="137" t="s">
        <v>85</v>
      </c>
      <c r="D35" s="137"/>
      <c r="E35" s="137"/>
      <c r="F35" s="137"/>
      <c r="G35" s="137"/>
      <c r="H35" s="137"/>
      <c r="I35" s="137"/>
    </row>
    <row r="36" spans="2:9" s="14" customFormat="1" ht="89.65" customHeight="1" x14ac:dyDescent="0.2">
      <c r="B36" s="55">
        <v>1</v>
      </c>
      <c r="C36" s="125" t="s">
        <v>257</v>
      </c>
      <c r="D36" s="126"/>
      <c r="E36" s="126"/>
      <c r="F36" s="126"/>
      <c r="G36" s="126"/>
      <c r="H36" s="126"/>
      <c r="I36" s="126"/>
    </row>
    <row r="37" spans="2:9" s="14" customFormat="1" ht="76.5" customHeight="1" x14ac:dyDescent="0.2">
      <c r="B37" s="55">
        <f>B36+1</f>
        <v>2</v>
      </c>
      <c r="C37" s="127" t="s">
        <v>258</v>
      </c>
      <c r="D37" s="128"/>
      <c r="E37" s="128"/>
      <c r="F37" s="128"/>
      <c r="G37" s="128"/>
      <c r="H37" s="128"/>
      <c r="I37" s="129"/>
    </row>
    <row r="38" spans="2:9" s="14" customFormat="1" ht="58.15" customHeight="1" x14ac:dyDescent="0.2">
      <c r="B38" s="55">
        <f t="shared" ref="B38:B50" si="0">B37+1</f>
        <v>3</v>
      </c>
      <c r="C38" s="127" t="s">
        <v>259</v>
      </c>
      <c r="D38" s="128"/>
      <c r="E38" s="128"/>
      <c r="F38" s="128"/>
      <c r="G38" s="128"/>
      <c r="H38" s="128"/>
      <c r="I38" s="129"/>
    </row>
    <row r="39" spans="2:9" s="14" customFormat="1" ht="73.150000000000006" customHeight="1" x14ac:dyDescent="0.2">
      <c r="B39" s="55">
        <f t="shared" si="0"/>
        <v>4</v>
      </c>
      <c r="C39" s="127" t="s">
        <v>260</v>
      </c>
      <c r="D39" s="128"/>
      <c r="E39" s="128"/>
      <c r="F39" s="128"/>
      <c r="G39" s="128"/>
      <c r="H39" s="128"/>
      <c r="I39" s="129"/>
    </row>
    <row r="40" spans="2:9" s="14" customFormat="1" ht="59.65" customHeight="1" x14ac:dyDescent="0.2">
      <c r="B40" s="55">
        <f t="shared" si="0"/>
        <v>5</v>
      </c>
      <c r="C40" s="127" t="s">
        <v>261</v>
      </c>
      <c r="D40" s="128"/>
      <c r="E40" s="128"/>
      <c r="F40" s="128"/>
      <c r="G40" s="128"/>
      <c r="H40" s="128"/>
      <c r="I40" s="129"/>
    </row>
    <row r="41" spans="2:9" s="14" customFormat="1" ht="52.15" customHeight="1" x14ac:dyDescent="0.2">
      <c r="B41" s="55">
        <f t="shared" si="0"/>
        <v>6</v>
      </c>
      <c r="C41" s="127" t="s">
        <v>262</v>
      </c>
      <c r="D41" s="128"/>
      <c r="E41" s="128"/>
      <c r="F41" s="128"/>
      <c r="G41" s="128"/>
      <c r="H41" s="128"/>
      <c r="I41" s="129"/>
    </row>
    <row r="42" spans="2:9" s="14" customFormat="1" ht="54.4" customHeight="1" x14ac:dyDescent="0.2">
      <c r="B42" s="55">
        <f t="shared" si="0"/>
        <v>7</v>
      </c>
      <c r="C42" s="127" t="s">
        <v>263</v>
      </c>
      <c r="D42" s="128"/>
      <c r="E42" s="128"/>
      <c r="F42" s="128"/>
      <c r="G42" s="128"/>
      <c r="H42" s="128"/>
      <c r="I42" s="129"/>
    </row>
    <row r="43" spans="2:9" s="14" customFormat="1" ht="67.150000000000006" customHeight="1" x14ac:dyDescent="0.2">
      <c r="B43" s="55">
        <f t="shared" si="0"/>
        <v>8</v>
      </c>
      <c r="C43" s="127" t="s">
        <v>264</v>
      </c>
      <c r="D43" s="128"/>
      <c r="E43" s="128"/>
      <c r="F43" s="128"/>
      <c r="G43" s="128"/>
      <c r="H43" s="128"/>
      <c r="I43" s="129"/>
    </row>
    <row r="44" spans="2:9" s="14" customFormat="1" ht="67.150000000000006" customHeight="1" x14ac:dyDescent="0.2">
      <c r="B44" s="55">
        <f t="shared" si="0"/>
        <v>9</v>
      </c>
      <c r="C44" s="127" t="s">
        <v>265</v>
      </c>
      <c r="D44" s="128"/>
      <c r="E44" s="128"/>
      <c r="F44" s="128"/>
      <c r="G44" s="128"/>
      <c r="H44" s="128"/>
      <c r="I44" s="129"/>
    </row>
    <row r="45" spans="2:9" s="14" customFormat="1" ht="56.65" customHeight="1" x14ac:dyDescent="0.2">
      <c r="B45" s="55">
        <f t="shared" si="0"/>
        <v>10</v>
      </c>
      <c r="C45" s="127" t="s">
        <v>266</v>
      </c>
      <c r="D45" s="128"/>
      <c r="E45" s="128"/>
      <c r="F45" s="128"/>
      <c r="G45" s="128"/>
      <c r="H45" s="128"/>
      <c r="I45" s="129"/>
    </row>
    <row r="46" spans="2:9" s="14" customFormat="1" ht="94.9" customHeight="1" x14ac:dyDescent="0.2">
      <c r="B46" s="55">
        <f t="shared" si="0"/>
        <v>11</v>
      </c>
      <c r="C46" s="127" t="s">
        <v>267</v>
      </c>
      <c r="D46" s="128"/>
      <c r="E46" s="128"/>
      <c r="F46" s="128"/>
      <c r="G46" s="128"/>
      <c r="H46" s="128"/>
      <c r="I46" s="129"/>
    </row>
    <row r="47" spans="2:9" s="14" customFormat="1" ht="47.65" customHeight="1" x14ac:dyDescent="0.2">
      <c r="B47" s="55">
        <f t="shared" si="0"/>
        <v>12</v>
      </c>
      <c r="C47" s="127" t="s">
        <v>268</v>
      </c>
      <c r="D47" s="128"/>
      <c r="E47" s="128"/>
      <c r="F47" s="128"/>
      <c r="G47" s="128"/>
      <c r="H47" s="128"/>
      <c r="I47" s="129"/>
    </row>
    <row r="48" spans="2:9" s="14" customFormat="1" ht="46.9" customHeight="1" x14ac:dyDescent="0.2">
      <c r="B48" s="55">
        <f t="shared" si="0"/>
        <v>13</v>
      </c>
      <c r="C48" s="127" t="s">
        <v>269</v>
      </c>
      <c r="D48" s="128"/>
      <c r="E48" s="128"/>
      <c r="F48" s="128"/>
      <c r="G48" s="128"/>
      <c r="H48" s="128"/>
      <c r="I48" s="129"/>
    </row>
    <row r="49" spans="2:9" s="14" customFormat="1" ht="31.15" customHeight="1" x14ac:dyDescent="0.2">
      <c r="B49" s="55">
        <f t="shared" si="0"/>
        <v>14</v>
      </c>
      <c r="C49" s="127" t="s">
        <v>270</v>
      </c>
      <c r="D49" s="128"/>
      <c r="E49" s="128"/>
      <c r="F49" s="128"/>
      <c r="G49" s="128"/>
      <c r="H49" s="128"/>
      <c r="I49" s="129"/>
    </row>
    <row r="50" spans="2:9" s="14" customFormat="1" ht="48.4" customHeight="1" x14ac:dyDescent="0.2">
      <c r="B50" s="55">
        <f t="shared" si="0"/>
        <v>15</v>
      </c>
      <c r="C50" s="127" t="s">
        <v>271</v>
      </c>
      <c r="D50" s="128"/>
      <c r="E50" s="128"/>
      <c r="F50" s="128"/>
      <c r="G50" s="128"/>
      <c r="H50" s="128"/>
      <c r="I50" s="129"/>
    </row>
    <row r="51" spans="2:9" s="14" customFormat="1" ht="12.75" x14ac:dyDescent="0.2"/>
    <row r="52" spans="2:9" s="14" customFormat="1" ht="12.75" x14ac:dyDescent="0.2"/>
    <row r="53" spans="2:9" s="14" customFormat="1" ht="12.75" x14ac:dyDescent="0.2"/>
    <row r="54" spans="2:9" s="14" customFormat="1" ht="12.75" x14ac:dyDescent="0.2"/>
    <row r="55" spans="2:9" x14ac:dyDescent="0.2"/>
    <row r="56" spans="2:9" x14ac:dyDescent="0.2"/>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sheetData>
  <sheetProtection algorithmName="SHA-512" hashValue="U/Hy7RC/Fa7bdFUHBXrmQ5dnyoTy6y1/uQ0XT/JNCyJIA599LP88rjJG+dXE0GmwfO0E7ZrDD9w15wiqNz27gQ==" saltValue="yzO9y4uiwWTC2uF+3bZ4qQ==" spinCount="100000" sheet="1" objects="1" scenarios="1"/>
  <mergeCells count="24">
    <mergeCell ref="H5:AF5"/>
    <mergeCell ref="C40:I40"/>
    <mergeCell ref="B33:I33"/>
    <mergeCell ref="C35:I35"/>
    <mergeCell ref="C36:I36"/>
    <mergeCell ref="C37:I37"/>
    <mergeCell ref="C38:I38"/>
    <mergeCell ref="C39:I39"/>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s>
  <pageMargins left="0.7" right="0.7" top="0.75" bottom="0.75" header="0.3" footer="0.3"/>
  <pageSetup paperSize="9" orientation="portrait" r:id="rId1"/>
  <headerFooter>
    <oddHeader>&amp;L&amp;"Calibri"&amp;10&amp;K000000ST Classification: OFFICIAL COMMERCIAL&amp;1#_x000D_&amp;"Calibri"&amp;11&amp;K000000</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DE53"/>
  <sheetViews>
    <sheetView showGridLines="0" zoomScaleNormal="100" workbookViewId="0">
      <selection activeCell="H7" sqref="H7:I11"/>
    </sheetView>
  </sheetViews>
  <sheetFormatPr defaultColWidth="0" defaultRowHeight="14.25" zeroHeight="1" x14ac:dyDescent="0.2"/>
  <cols>
    <col min="1" max="1" width="2.375" style="7" customWidth="1"/>
    <col min="2" max="2" width="4.125" style="7" customWidth="1"/>
    <col min="3" max="3" width="70.625" style="7" customWidth="1"/>
    <col min="4" max="4" width="16.625" style="7" customWidth="1"/>
    <col min="5" max="5" width="14.625" style="7" customWidth="1"/>
    <col min="6" max="6" width="5.625" style="7" customWidth="1"/>
    <col min="7" max="7" width="3.25" style="7" customWidth="1"/>
    <col min="8" max="109" width="8.75" style="7" customWidth="1"/>
    <col min="110" max="16384" width="8.75" style="7" hidden="1"/>
  </cols>
  <sheetData>
    <row r="1" spans="1:88" ht="22.5" customHeight="1" x14ac:dyDescent="0.2">
      <c r="B1" s="148" t="s">
        <v>272</v>
      </c>
      <c r="C1" s="148"/>
      <c r="D1" s="148"/>
      <c r="E1" s="148"/>
      <c r="F1" s="148"/>
      <c r="G1" s="30"/>
    </row>
    <row r="2" spans="1:88" ht="15" thickBot="1" x14ac:dyDescent="0.25">
      <c r="A2" s="30"/>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row>
    <row r="3" spans="1:88" ht="17.25" thickBot="1" x14ac:dyDescent="0.25">
      <c r="A3" s="30"/>
      <c r="B3" s="130" t="s">
        <v>3</v>
      </c>
      <c r="C3" s="131"/>
      <c r="D3" s="140" t="str">
        <f>'Cover sheet'!C5</f>
        <v>Hafren Dyfrdwy</v>
      </c>
      <c r="E3" s="141"/>
      <c r="F3" s="142"/>
      <c r="G3" s="31"/>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c r="CI3" s="30"/>
      <c r="CJ3" s="30"/>
    </row>
    <row r="4" spans="1:88" ht="17.25" thickBot="1" x14ac:dyDescent="0.25">
      <c r="A4" s="30"/>
      <c r="B4" s="85" t="s">
        <v>6</v>
      </c>
      <c r="C4" s="85"/>
      <c r="D4" s="140" t="str">
        <f>'Cover sheet'!C6</f>
        <v>Llanfyllin</v>
      </c>
      <c r="E4" s="141"/>
      <c r="F4" s="142"/>
      <c r="G4" s="31"/>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row>
    <row r="5" spans="1:88" ht="16.5" thickBot="1" x14ac:dyDescent="0.35">
      <c r="A5" s="30"/>
      <c r="B5" s="30"/>
      <c r="C5" s="33"/>
      <c r="D5" s="33"/>
      <c r="E5" s="30"/>
      <c r="F5" s="30"/>
      <c r="G5" s="31"/>
      <c r="H5" s="144" t="s">
        <v>117</v>
      </c>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33" t="s">
        <v>118</v>
      </c>
      <c r="AH5" s="133"/>
      <c r="AI5" s="133"/>
      <c r="AJ5" s="133"/>
      <c r="AK5" s="133"/>
      <c r="AL5" s="133"/>
      <c r="AM5" s="133"/>
      <c r="AN5" s="133"/>
      <c r="AO5" s="133"/>
      <c r="AP5" s="133"/>
      <c r="AQ5" s="133"/>
      <c r="AR5" s="133"/>
      <c r="AS5" s="133"/>
      <c r="AT5" s="133"/>
      <c r="AU5" s="133"/>
      <c r="AV5" s="133"/>
      <c r="AW5" s="133"/>
      <c r="AX5" s="133"/>
      <c r="AY5" s="133"/>
      <c r="AZ5" s="133"/>
      <c r="BA5" s="133"/>
      <c r="BB5" s="133"/>
      <c r="BC5" s="133"/>
      <c r="BD5" s="133"/>
      <c r="BE5" s="133"/>
      <c r="BF5" s="133"/>
      <c r="BG5" s="133"/>
      <c r="BH5" s="133"/>
      <c r="BI5" s="133"/>
      <c r="BJ5" s="133"/>
      <c r="BK5" s="133"/>
      <c r="BL5" s="133"/>
      <c r="BM5" s="133"/>
      <c r="BN5" s="133"/>
      <c r="BO5" s="133"/>
      <c r="BP5" s="133"/>
      <c r="BQ5" s="133"/>
      <c r="BR5" s="133"/>
      <c r="BS5" s="133"/>
      <c r="BT5" s="133"/>
      <c r="BU5" s="133"/>
      <c r="BV5" s="133"/>
      <c r="BW5" s="133"/>
      <c r="BX5" s="133"/>
      <c r="BY5" s="133"/>
      <c r="BZ5" s="133"/>
      <c r="CA5" s="133"/>
      <c r="CB5" s="133"/>
      <c r="CC5" s="133"/>
      <c r="CD5" s="133"/>
      <c r="CE5" s="133"/>
      <c r="CF5" s="133"/>
      <c r="CG5" s="133"/>
      <c r="CH5" s="133"/>
      <c r="CI5" s="133"/>
      <c r="CJ5" s="133"/>
    </row>
    <row r="6" spans="1:88" ht="15" thickBot="1" x14ac:dyDescent="0.25">
      <c r="B6" s="79" t="s">
        <v>34</v>
      </c>
      <c r="C6" s="34" t="s">
        <v>119</v>
      </c>
      <c r="D6" s="35" t="s">
        <v>36</v>
      </c>
      <c r="E6" s="35" t="s">
        <v>37</v>
      </c>
      <c r="F6" s="37" t="s">
        <v>38</v>
      </c>
      <c r="G6" s="31"/>
      <c r="H6" s="35" t="s">
        <v>120</v>
      </c>
      <c r="I6" s="35" t="s">
        <v>121</v>
      </c>
      <c r="J6" s="35" t="s">
        <v>122</v>
      </c>
      <c r="K6" s="35" t="s">
        <v>123</v>
      </c>
      <c r="L6" s="35" t="s">
        <v>124</v>
      </c>
      <c r="M6" s="35" t="s">
        <v>125</v>
      </c>
      <c r="N6" s="35" t="s">
        <v>126</v>
      </c>
      <c r="O6" s="35" t="s">
        <v>127</v>
      </c>
      <c r="P6" s="35" t="s">
        <v>128</v>
      </c>
      <c r="Q6" s="35" t="s">
        <v>129</v>
      </c>
      <c r="R6" s="35" t="s">
        <v>130</v>
      </c>
      <c r="S6" s="35" t="s">
        <v>131</v>
      </c>
      <c r="T6" s="35" t="s">
        <v>132</v>
      </c>
      <c r="U6" s="35" t="s">
        <v>133</v>
      </c>
      <c r="V6" s="35" t="s">
        <v>134</v>
      </c>
      <c r="W6" s="35" t="s">
        <v>135</v>
      </c>
      <c r="X6" s="35" t="s">
        <v>136</v>
      </c>
      <c r="Y6" s="35" t="s">
        <v>137</v>
      </c>
      <c r="Z6" s="35" t="s">
        <v>138</v>
      </c>
      <c r="AA6" s="35" t="s">
        <v>139</v>
      </c>
      <c r="AB6" s="35" t="s">
        <v>140</v>
      </c>
      <c r="AC6" s="35" t="s">
        <v>141</v>
      </c>
      <c r="AD6" s="35" t="s">
        <v>142</v>
      </c>
      <c r="AE6" s="35" t="s">
        <v>143</v>
      </c>
      <c r="AF6" s="35" t="s">
        <v>144</v>
      </c>
      <c r="AG6" s="35" t="s">
        <v>145</v>
      </c>
      <c r="AH6" s="35" t="s">
        <v>146</v>
      </c>
      <c r="AI6" s="35" t="s">
        <v>147</v>
      </c>
      <c r="AJ6" s="35" t="s">
        <v>148</v>
      </c>
      <c r="AK6" s="35" t="s">
        <v>149</v>
      </c>
      <c r="AL6" s="35" t="s">
        <v>150</v>
      </c>
      <c r="AM6" s="35" t="s">
        <v>151</v>
      </c>
      <c r="AN6" s="35" t="s">
        <v>152</v>
      </c>
      <c r="AO6" s="35" t="s">
        <v>153</v>
      </c>
      <c r="AP6" s="35" t="s">
        <v>154</v>
      </c>
      <c r="AQ6" s="35" t="s">
        <v>155</v>
      </c>
      <c r="AR6" s="35" t="s">
        <v>156</v>
      </c>
      <c r="AS6" s="35" t="s">
        <v>157</v>
      </c>
      <c r="AT6" s="35" t="s">
        <v>158</v>
      </c>
      <c r="AU6" s="35" t="s">
        <v>159</v>
      </c>
      <c r="AV6" s="35" t="s">
        <v>160</v>
      </c>
      <c r="AW6" s="35" t="s">
        <v>161</v>
      </c>
      <c r="AX6" s="35" t="s">
        <v>162</v>
      </c>
      <c r="AY6" s="35" t="s">
        <v>163</v>
      </c>
      <c r="AZ6" s="35" t="s">
        <v>164</v>
      </c>
      <c r="BA6" s="35" t="s">
        <v>165</v>
      </c>
      <c r="BB6" s="35" t="s">
        <v>166</v>
      </c>
      <c r="BC6" s="35" t="s">
        <v>167</v>
      </c>
      <c r="BD6" s="35" t="s">
        <v>168</v>
      </c>
      <c r="BE6" s="35" t="s">
        <v>169</v>
      </c>
      <c r="BF6" s="35" t="s">
        <v>170</v>
      </c>
      <c r="BG6" s="35" t="s">
        <v>171</v>
      </c>
      <c r="BH6" s="35" t="s">
        <v>172</v>
      </c>
      <c r="BI6" s="35" t="s">
        <v>173</v>
      </c>
      <c r="BJ6" s="35" t="s">
        <v>174</v>
      </c>
      <c r="BK6" s="35" t="s">
        <v>175</v>
      </c>
      <c r="BL6" s="35" t="s">
        <v>176</v>
      </c>
      <c r="BM6" s="35" t="s">
        <v>177</v>
      </c>
      <c r="BN6" s="35" t="s">
        <v>178</v>
      </c>
      <c r="BO6" s="35" t="s">
        <v>179</v>
      </c>
      <c r="BP6" s="35" t="s">
        <v>180</v>
      </c>
      <c r="BQ6" s="35" t="s">
        <v>181</v>
      </c>
      <c r="BR6" s="35" t="s">
        <v>182</v>
      </c>
      <c r="BS6" s="35" t="s">
        <v>183</v>
      </c>
      <c r="BT6" s="35" t="s">
        <v>184</v>
      </c>
      <c r="BU6" s="35" t="s">
        <v>185</v>
      </c>
      <c r="BV6" s="35" t="s">
        <v>186</v>
      </c>
      <c r="BW6" s="35" t="s">
        <v>187</v>
      </c>
      <c r="BX6" s="35" t="s">
        <v>188</v>
      </c>
      <c r="BY6" s="35" t="s">
        <v>189</v>
      </c>
      <c r="BZ6" s="35" t="s">
        <v>190</v>
      </c>
      <c r="CA6" s="35" t="s">
        <v>191</v>
      </c>
      <c r="CB6" s="35" t="s">
        <v>192</v>
      </c>
      <c r="CC6" s="35" t="s">
        <v>193</v>
      </c>
      <c r="CD6" s="35" t="s">
        <v>194</v>
      </c>
      <c r="CE6" s="35" t="s">
        <v>195</v>
      </c>
      <c r="CF6" s="35" t="s">
        <v>196</v>
      </c>
      <c r="CG6" s="35" t="s">
        <v>197</v>
      </c>
      <c r="CH6" s="35" t="s">
        <v>198</v>
      </c>
      <c r="CI6" s="35" t="s">
        <v>199</v>
      </c>
      <c r="CJ6" s="35" t="s">
        <v>200</v>
      </c>
    </row>
    <row r="7" spans="1:88" ht="51" x14ac:dyDescent="0.2">
      <c r="B7" s="80">
        <v>1</v>
      </c>
      <c r="C7" s="81" t="s">
        <v>273</v>
      </c>
      <c r="D7" s="69" t="s">
        <v>274</v>
      </c>
      <c r="E7" s="69" t="s">
        <v>67</v>
      </c>
      <c r="F7" s="69">
        <v>2</v>
      </c>
      <c r="G7" s="31"/>
      <c r="H7" s="99">
        <v>3.9070959693428722</v>
      </c>
      <c r="I7" s="99">
        <v>5.8913660393678953</v>
      </c>
      <c r="J7" s="99">
        <v>5.5571447502253974</v>
      </c>
      <c r="K7" s="99">
        <v>5.563825276556245</v>
      </c>
      <c r="L7" s="99">
        <v>5.566202805056097</v>
      </c>
      <c r="M7" s="99">
        <v>5.5741818754851167</v>
      </c>
      <c r="N7" s="99">
        <v>5.5788268847651601</v>
      </c>
      <c r="O7" s="99">
        <v>5.5834320074326698</v>
      </c>
      <c r="P7" s="99">
        <v>5.5851467034829678</v>
      </c>
      <c r="Q7" s="99">
        <v>5.5932021282129973</v>
      </c>
      <c r="R7" s="99">
        <v>5.5941706951778443</v>
      </c>
      <c r="S7" s="99">
        <v>5.5962217142244004</v>
      </c>
      <c r="T7" s="99">
        <v>5.5948284046527714</v>
      </c>
      <c r="U7" s="99">
        <v>5.5999727516605304</v>
      </c>
      <c r="V7" s="99">
        <v>5.6014611511154326</v>
      </c>
      <c r="W7" s="99">
        <v>5.6046210785866108</v>
      </c>
      <c r="X7" s="99">
        <v>5.6045810365801554</v>
      </c>
      <c r="Y7" s="99">
        <v>5.6112657676927338</v>
      </c>
      <c r="Z7" s="99">
        <v>5.6143979537354962</v>
      </c>
      <c r="AA7" s="99">
        <v>5.617880381195075</v>
      </c>
      <c r="AB7" s="99">
        <v>5.6181897655225894</v>
      </c>
      <c r="AC7" s="99">
        <v>5.6248734834443104</v>
      </c>
      <c r="AD7" s="99">
        <v>5.6285784831819452</v>
      </c>
      <c r="AE7" s="99">
        <v>5.632277556960668</v>
      </c>
      <c r="AF7" s="99">
        <v>5.633077346749193</v>
      </c>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c r="BY7" s="71"/>
      <c r="BZ7" s="71"/>
      <c r="CA7" s="71"/>
      <c r="CB7" s="71"/>
      <c r="CC7" s="71"/>
      <c r="CD7" s="71"/>
      <c r="CE7" s="71"/>
      <c r="CF7" s="71"/>
      <c r="CG7" s="71"/>
      <c r="CH7" s="71"/>
      <c r="CI7" s="71"/>
      <c r="CJ7" s="72"/>
    </row>
    <row r="8" spans="1:88" ht="51" x14ac:dyDescent="0.2">
      <c r="B8" s="80">
        <f>B7+1</f>
        <v>2</v>
      </c>
      <c r="C8" s="83" t="s">
        <v>275</v>
      </c>
      <c r="D8" s="39" t="s">
        <v>276</v>
      </c>
      <c r="E8" s="39" t="s">
        <v>67</v>
      </c>
      <c r="F8" s="39">
        <v>2</v>
      </c>
      <c r="G8" s="31"/>
      <c r="H8" s="99">
        <v>0</v>
      </c>
      <c r="I8" s="99">
        <v>0</v>
      </c>
      <c r="J8" s="99">
        <v>0</v>
      </c>
      <c r="K8" s="99">
        <v>0</v>
      </c>
      <c r="L8" s="99">
        <v>0</v>
      </c>
      <c r="M8" s="99">
        <v>0</v>
      </c>
      <c r="N8" s="99">
        <v>0</v>
      </c>
      <c r="O8" s="99">
        <v>0</v>
      </c>
      <c r="P8" s="99">
        <v>0</v>
      </c>
      <c r="Q8" s="99">
        <v>0</v>
      </c>
      <c r="R8" s="99">
        <v>0</v>
      </c>
      <c r="S8" s="99">
        <v>0</v>
      </c>
      <c r="T8" s="99">
        <v>0</v>
      </c>
      <c r="U8" s="99">
        <v>0</v>
      </c>
      <c r="V8" s="99">
        <v>0</v>
      </c>
      <c r="W8" s="99">
        <v>0</v>
      </c>
      <c r="X8" s="99">
        <v>0</v>
      </c>
      <c r="Y8" s="99">
        <v>0</v>
      </c>
      <c r="Z8" s="99">
        <v>0</v>
      </c>
      <c r="AA8" s="99">
        <v>0</v>
      </c>
      <c r="AB8" s="99">
        <v>0</v>
      </c>
      <c r="AC8" s="99">
        <v>0</v>
      </c>
      <c r="AD8" s="99">
        <v>0</v>
      </c>
      <c r="AE8" s="99">
        <v>0</v>
      </c>
      <c r="AF8" s="99">
        <v>0</v>
      </c>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7"/>
    </row>
    <row r="9" spans="1:88" ht="51" x14ac:dyDescent="0.2">
      <c r="B9" s="80">
        <f t="shared" ref="B9:B11" si="0">B8+1</f>
        <v>3</v>
      </c>
      <c r="C9" s="83" t="s">
        <v>277</v>
      </c>
      <c r="D9" s="39" t="s">
        <v>278</v>
      </c>
      <c r="E9" s="39" t="s">
        <v>67</v>
      </c>
      <c r="F9" s="39">
        <v>2</v>
      </c>
      <c r="G9" s="31"/>
      <c r="H9" s="99">
        <v>6.749550000000001</v>
      </c>
      <c r="I9" s="99">
        <v>6.749550000000001</v>
      </c>
      <c r="J9" s="99">
        <v>6.749550000000001</v>
      </c>
      <c r="K9" s="99">
        <v>6.749550000000001</v>
      </c>
      <c r="L9" s="99">
        <v>6.749550000000001</v>
      </c>
      <c r="M9" s="99">
        <v>6.749550000000001</v>
      </c>
      <c r="N9" s="99">
        <v>6.749550000000001</v>
      </c>
      <c r="O9" s="99">
        <v>6.749550000000001</v>
      </c>
      <c r="P9" s="99">
        <v>6.749550000000001</v>
      </c>
      <c r="Q9" s="99">
        <v>6.749550000000001</v>
      </c>
      <c r="R9" s="99">
        <v>6.749550000000001</v>
      </c>
      <c r="S9" s="99">
        <v>6.749550000000001</v>
      </c>
      <c r="T9" s="99">
        <v>6.749550000000001</v>
      </c>
      <c r="U9" s="99">
        <v>6.749550000000001</v>
      </c>
      <c r="V9" s="99">
        <v>6.749550000000001</v>
      </c>
      <c r="W9" s="99">
        <v>6.749550000000001</v>
      </c>
      <c r="X9" s="99">
        <v>6.749550000000001</v>
      </c>
      <c r="Y9" s="99">
        <v>6.749550000000001</v>
      </c>
      <c r="Z9" s="99">
        <v>6.749550000000001</v>
      </c>
      <c r="AA9" s="99">
        <v>6.749550000000001</v>
      </c>
      <c r="AB9" s="99">
        <v>6.749550000000001</v>
      </c>
      <c r="AC9" s="99">
        <v>6.749550000000001</v>
      </c>
      <c r="AD9" s="99">
        <v>6.749550000000001</v>
      </c>
      <c r="AE9" s="99">
        <v>6.749550000000001</v>
      </c>
      <c r="AF9" s="99">
        <v>6.749550000000001</v>
      </c>
      <c r="AG9" s="71"/>
      <c r="AH9" s="71"/>
      <c r="AI9" s="71"/>
      <c r="AJ9" s="71"/>
      <c r="AK9" s="71"/>
      <c r="AL9" s="71"/>
      <c r="AM9" s="71"/>
      <c r="AN9" s="71"/>
      <c r="AO9" s="71"/>
      <c r="AP9" s="71"/>
      <c r="AQ9" s="71"/>
      <c r="AR9" s="71"/>
      <c r="AS9" s="71"/>
      <c r="AT9" s="71"/>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71"/>
      <c r="BY9" s="71"/>
      <c r="BZ9" s="71"/>
      <c r="CA9" s="71"/>
      <c r="CB9" s="71"/>
      <c r="CC9" s="71"/>
      <c r="CD9" s="71"/>
      <c r="CE9" s="71"/>
      <c r="CF9" s="71"/>
      <c r="CG9" s="71"/>
      <c r="CH9" s="71"/>
      <c r="CI9" s="71"/>
      <c r="CJ9" s="77"/>
    </row>
    <row r="10" spans="1:88" ht="51" x14ac:dyDescent="0.2">
      <c r="B10" s="80">
        <f t="shared" si="0"/>
        <v>4</v>
      </c>
      <c r="C10" s="83" t="s">
        <v>279</v>
      </c>
      <c r="D10" s="39" t="s">
        <v>280</v>
      </c>
      <c r="E10" s="39" t="s">
        <v>67</v>
      </c>
      <c r="F10" s="39">
        <v>2</v>
      </c>
      <c r="G10" s="31"/>
      <c r="H10" s="99">
        <v>0</v>
      </c>
      <c r="I10" s="99">
        <v>0</v>
      </c>
      <c r="J10" s="99">
        <v>0</v>
      </c>
      <c r="K10" s="99">
        <v>0</v>
      </c>
      <c r="L10" s="99">
        <v>0</v>
      </c>
      <c r="M10" s="99">
        <v>0</v>
      </c>
      <c r="N10" s="99">
        <v>0</v>
      </c>
      <c r="O10" s="99">
        <v>0</v>
      </c>
      <c r="P10" s="99">
        <v>0</v>
      </c>
      <c r="Q10" s="99">
        <v>0</v>
      </c>
      <c r="R10" s="99">
        <v>0</v>
      </c>
      <c r="S10" s="99">
        <v>0</v>
      </c>
      <c r="T10" s="99">
        <v>0</v>
      </c>
      <c r="U10" s="99">
        <v>0</v>
      </c>
      <c r="V10" s="99">
        <v>0</v>
      </c>
      <c r="W10" s="99">
        <v>0</v>
      </c>
      <c r="X10" s="99">
        <v>0</v>
      </c>
      <c r="Y10" s="99">
        <v>0</v>
      </c>
      <c r="Z10" s="99">
        <v>0</v>
      </c>
      <c r="AA10" s="99">
        <v>0</v>
      </c>
      <c r="AB10" s="99">
        <v>0</v>
      </c>
      <c r="AC10" s="99">
        <v>0</v>
      </c>
      <c r="AD10" s="99">
        <v>0</v>
      </c>
      <c r="AE10" s="99">
        <v>0</v>
      </c>
      <c r="AF10" s="99">
        <v>0</v>
      </c>
      <c r="AG10" s="71"/>
      <c r="AH10" s="71"/>
      <c r="AI10" s="71"/>
      <c r="AJ10" s="71"/>
      <c r="AK10" s="71"/>
      <c r="AL10" s="71"/>
      <c r="AM10" s="71"/>
      <c r="AN10" s="71"/>
      <c r="AO10" s="71"/>
      <c r="AP10" s="71"/>
      <c r="AQ10" s="71"/>
      <c r="AR10" s="71"/>
      <c r="AS10" s="71"/>
      <c r="AT10" s="71"/>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c r="BW10" s="71"/>
      <c r="BX10" s="71"/>
      <c r="BY10" s="71"/>
      <c r="BZ10" s="71"/>
      <c r="CA10" s="71"/>
      <c r="CB10" s="71"/>
      <c r="CC10" s="71"/>
      <c r="CD10" s="71"/>
      <c r="CE10" s="71"/>
      <c r="CF10" s="71"/>
      <c r="CG10" s="71"/>
      <c r="CH10" s="71"/>
      <c r="CI10" s="71"/>
      <c r="CJ10" s="77"/>
    </row>
    <row r="11" spans="1:88" ht="51" x14ac:dyDescent="0.2">
      <c r="B11" s="80">
        <f t="shared" si="0"/>
        <v>5</v>
      </c>
      <c r="C11" s="83" t="s">
        <v>281</v>
      </c>
      <c r="D11" s="39" t="s">
        <v>282</v>
      </c>
      <c r="E11" s="39" t="s">
        <v>67</v>
      </c>
      <c r="F11" s="39">
        <v>2</v>
      </c>
      <c r="G11" s="31"/>
      <c r="H11" s="99">
        <f>H9-H7-H10</f>
        <v>2.8424540306571289</v>
      </c>
      <c r="I11" s="99">
        <v>0.85818396063210578</v>
      </c>
      <c r="J11" s="99">
        <v>1.1924052497746036</v>
      </c>
      <c r="K11" s="99">
        <v>1.185724723443756</v>
      </c>
      <c r="L11" s="99">
        <v>1.1833471949439041</v>
      </c>
      <c r="M11" s="99">
        <v>1.1753681245148844</v>
      </c>
      <c r="N11" s="99">
        <v>1.170723115234841</v>
      </c>
      <c r="O11" s="99">
        <v>1.1661179925673313</v>
      </c>
      <c r="P11" s="99">
        <v>1.1644032965170332</v>
      </c>
      <c r="Q11" s="99">
        <v>1.1563478717870037</v>
      </c>
      <c r="R11" s="99">
        <v>1.1553793048221568</v>
      </c>
      <c r="S11" s="99">
        <v>1.1533282857756006</v>
      </c>
      <c r="T11" s="99">
        <v>1.1547215953472296</v>
      </c>
      <c r="U11" s="99">
        <v>1.1495772483394706</v>
      </c>
      <c r="V11" s="99">
        <v>1.1480888488845684</v>
      </c>
      <c r="W11" s="99">
        <v>1.1449289214133902</v>
      </c>
      <c r="X11" s="99">
        <v>1.1449689634198457</v>
      </c>
      <c r="Y11" s="99">
        <v>1.1382842323072673</v>
      </c>
      <c r="Z11" s="99">
        <v>1.1351520462645048</v>
      </c>
      <c r="AA11" s="99">
        <v>1.131669618804926</v>
      </c>
      <c r="AB11" s="99">
        <v>1.1313602344774116</v>
      </c>
      <c r="AC11" s="99">
        <v>1.1246765165556907</v>
      </c>
      <c r="AD11" s="99">
        <v>1.1209715168180558</v>
      </c>
      <c r="AE11" s="99">
        <v>1.117272443039333</v>
      </c>
      <c r="AF11" s="99">
        <v>1.116472653250808</v>
      </c>
      <c r="AG11" s="77"/>
      <c r="AH11" s="77"/>
      <c r="AI11" s="77"/>
      <c r="AJ11" s="77"/>
      <c r="AK11" s="77"/>
      <c r="AL11" s="77"/>
      <c r="AM11" s="77"/>
      <c r="AN11" s="77"/>
      <c r="AO11" s="77"/>
      <c r="AP11" s="77"/>
      <c r="AQ11" s="77"/>
      <c r="AR11" s="77"/>
      <c r="AS11" s="77"/>
      <c r="AT11" s="77"/>
      <c r="AU11" s="77"/>
      <c r="AV11" s="77"/>
      <c r="AW11" s="77"/>
      <c r="AX11" s="77"/>
      <c r="AY11" s="77"/>
      <c r="AZ11" s="77"/>
      <c r="BA11" s="77"/>
      <c r="BB11" s="77"/>
      <c r="BC11" s="77"/>
      <c r="BD11" s="77"/>
      <c r="BE11" s="77"/>
      <c r="BF11" s="77"/>
      <c r="BG11" s="77"/>
      <c r="BH11" s="77"/>
      <c r="BI11" s="77"/>
      <c r="BJ11" s="77"/>
      <c r="BK11" s="77"/>
      <c r="BL11" s="77"/>
      <c r="BM11" s="77"/>
      <c r="BN11" s="77"/>
      <c r="BO11" s="77"/>
      <c r="BP11" s="77"/>
      <c r="BQ11" s="77"/>
      <c r="BR11" s="77"/>
      <c r="BS11" s="77"/>
      <c r="BT11" s="77"/>
      <c r="BU11" s="77"/>
      <c r="BV11" s="77"/>
      <c r="BW11" s="77"/>
      <c r="BX11" s="77"/>
      <c r="BY11" s="77"/>
      <c r="BZ11" s="77"/>
      <c r="CA11" s="77"/>
      <c r="CB11" s="77"/>
      <c r="CC11" s="77"/>
      <c r="CD11" s="77"/>
      <c r="CE11" s="77"/>
      <c r="CF11" s="77"/>
      <c r="CG11" s="77"/>
      <c r="CH11" s="77"/>
      <c r="CI11" s="77"/>
      <c r="CJ11" s="77"/>
    </row>
    <row r="12" spans="1:88" ht="13.9" customHeight="1" x14ac:dyDescent="0.2"/>
    <row r="13" spans="1:88" ht="13.9" customHeight="1" x14ac:dyDescent="0.2"/>
    <row r="14" spans="1:88" ht="13.9" customHeight="1" x14ac:dyDescent="0.2"/>
    <row r="15" spans="1:88" ht="13.9" customHeight="1" x14ac:dyDescent="0.25">
      <c r="B15" s="45" t="s">
        <v>80</v>
      </c>
    </row>
    <row r="16" spans="1:88" ht="13.9" customHeight="1" x14ac:dyDescent="0.2"/>
    <row r="17" spans="2:9" ht="13.9" customHeight="1" x14ac:dyDescent="0.2">
      <c r="B17" s="46"/>
      <c r="C17" s="7" t="s">
        <v>81</v>
      </c>
    </row>
    <row r="18" spans="2:9" ht="13.9" customHeight="1" x14ac:dyDescent="0.2"/>
    <row r="19" spans="2:9" ht="13.9" customHeight="1" x14ac:dyDescent="0.2">
      <c r="B19" s="47"/>
      <c r="C19" s="7" t="s">
        <v>82</v>
      </c>
    </row>
    <row r="20" spans="2:9" ht="13.9" customHeight="1" x14ac:dyDescent="0.2"/>
    <row r="21" spans="2:9" ht="13.9" customHeight="1" x14ac:dyDescent="0.2"/>
    <row r="22" spans="2:9" ht="13.9" customHeight="1" x14ac:dyDescent="0.2"/>
    <row r="23" spans="2:9" ht="13.9" customHeight="1" x14ac:dyDescent="0.25">
      <c r="B23" s="134" t="s">
        <v>283</v>
      </c>
      <c r="C23" s="135"/>
      <c r="D23" s="135"/>
      <c r="E23" s="135"/>
      <c r="F23" s="135"/>
      <c r="G23" s="135"/>
      <c r="H23" s="135"/>
      <c r="I23" s="136"/>
    </row>
    <row r="24" spans="2:9" ht="13.9" customHeight="1" x14ac:dyDescent="0.2"/>
    <row r="25" spans="2:9" s="14" customFormat="1" ht="13.5" x14ac:dyDescent="0.2">
      <c r="B25" s="78" t="s">
        <v>34</v>
      </c>
      <c r="C25" s="137" t="s">
        <v>85</v>
      </c>
      <c r="D25" s="137"/>
      <c r="E25" s="137"/>
      <c r="F25" s="137"/>
      <c r="G25" s="137"/>
      <c r="H25" s="137"/>
      <c r="I25" s="137"/>
    </row>
    <row r="26" spans="2:9" s="14" customFormat="1" ht="72.400000000000006" customHeight="1" x14ac:dyDescent="0.2">
      <c r="B26" s="55">
        <v>1</v>
      </c>
      <c r="C26" s="125" t="s">
        <v>284</v>
      </c>
      <c r="D26" s="126"/>
      <c r="E26" s="126"/>
      <c r="F26" s="126"/>
      <c r="G26" s="126"/>
      <c r="H26" s="126"/>
      <c r="I26" s="126"/>
    </row>
    <row r="27" spans="2:9" s="14" customFormat="1" ht="54" customHeight="1" x14ac:dyDescent="0.2">
      <c r="B27" s="55">
        <v>2</v>
      </c>
      <c r="C27" s="125" t="s">
        <v>285</v>
      </c>
      <c r="D27" s="126"/>
      <c r="E27" s="126"/>
      <c r="F27" s="126"/>
      <c r="G27" s="126"/>
      <c r="H27" s="126"/>
      <c r="I27" s="126"/>
    </row>
    <row r="28" spans="2:9" s="14" customFormat="1" ht="54" customHeight="1" x14ac:dyDescent="0.2">
      <c r="B28" s="55">
        <v>3</v>
      </c>
      <c r="C28" s="125" t="s">
        <v>286</v>
      </c>
      <c r="D28" s="126"/>
      <c r="E28" s="126"/>
      <c r="F28" s="126"/>
      <c r="G28" s="126"/>
      <c r="H28" s="126"/>
      <c r="I28" s="126"/>
    </row>
    <row r="29" spans="2:9" s="14" customFormat="1" ht="54" customHeight="1" x14ac:dyDescent="0.2">
      <c r="B29" s="55">
        <v>4</v>
      </c>
      <c r="C29" s="125" t="s">
        <v>287</v>
      </c>
      <c r="D29" s="126"/>
      <c r="E29" s="126"/>
      <c r="F29" s="126"/>
      <c r="G29" s="126"/>
      <c r="H29" s="126"/>
      <c r="I29" s="126"/>
    </row>
    <row r="30" spans="2:9" s="14" customFormat="1" ht="54" customHeight="1" x14ac:dyDescent="0.2">
      <c r="B30" s="55">
        <v>5</v>
      </c>
      <c r="C30" s="125" t="s">
        <v>288</v>
      </c>
      <c r="D30" s="126"/>
      <c r="E30" s="126"/>
      <c r="F30" s="126"/>
      <c r="G30" s="126"/>
      <c r="H30" s="126"/>
      <c r="I30" s="126"/>
    </row>
    <row r="31" spans="2:9" ht="54" customHeight="1" x14ac:dyDescent="0.2"/>
    <row r="32" spans="2:9" ht="54" customHeight="1" x14ac:dyDescent="0.2"/>
    <row r="33" ht="54" customHeight="1" x14ac:dyDescent="0.2"/>
    <row r="34" ht="54" customHeight="1" x14ac:dyDescent="0.2"/>
    <row r="35" ht="54" customHeight="1" x14ac:dyDescent="0.2"/>
    <row r="36" ht="54" customHeight="1" x14ac:dyDescent="0.2"/>
    <row r="37" ht="54" customHeight="1" x14ac:dyDescent="0.2"/>
    <row r="38" ht="54" customHeight="1" x14ac:dyDescent="0.2"/>
    <row r="39" ht="54" customHeight="1" x14ac:dyDescent="0.2"/>
    <row r="40" ht="54" customHeight="1" x14ac:dyDescent="0.2"/>
    <row r="41" ht="54" customHeight="1" x14ac:dyDescent="0.2"/>
    <row r="42" ht="54" customHeight="1" x14ac:dyDescent="0.2"/>
    <row r="43" ht="54" customHeight="1" x14ac:dyDescent="0.2"/>
    <row r="44" ht="54" customHeight="1" x14ac:dyDescent="0.2"/>
    <row r="45" ht="54" customHeight="1" x14ac:dyDescent="0.2"/>
    <row r="46" ht="54" customHeight="1" x14ac:dyDescent="0.2"/>
    <row r="47" ht="54" customHeight="1" x14ac:dyDescent="0.2"/>
    <row r="48" x14ac:dyDescent="0.2"/>
    <row r="49" x14ac:dyDescent="0.2"/>
    <row r="50" x14ac:dyDescent="0.2"/>
    <row r="51" x14ac:dyDescent="0.2"/>
    <row r="52" x14ac:dyDescent="0.2"/>
    <row r="53" x14ac:dyDescent="0.2"/>
  </sheetData>
  <sheetProtection algorithmName="SHA-512" hashValue="5DL4xPWEw7McAWKVhoXlXifY2bJn2m/5sz6tl77NenI28bClI/r2W/2sujddj5v4hrk6FPT7SEpTBdUyAZhRQw==" saltValue="Y85U1CVmqFri7uQavh1Fhg==" spinCount="100000" sheet="1" objects="1" scenarios="1"/>
  <mergeCells count="13">
    <mergeCell ref="C29:I29"/>
    <mergeCell ref="C30:I30"/>
    <mergeCell ref="H5:AF5"/>
    <mergeCell ref="B3:C3"/>
    <mergeCell ref="D3:F3"/>
    <mergeCell ref="D4:F4"/>
    <mergeCell ref="C25:I25"/>
    <mergeCell ref="C26:I26"/>
    <mergeCell ref="AG5:CJ5"/>
    <mergeCell ref="B1:F1"/>
    <mergeCell ref="B23:I23"/>
    <mergeCell ref="C27:I27"/>
    <mergeCell ref="C28:I28"/>
  </mergeCells>
  <pageMargins left="0.7" right="0.7" top="0.75" bottom="0.75" header="0.3" footer="0.3"/>
  <pageSetup paperSize="9" orientation="portrait" r:id="rId1"/>
  <headerFooter>
    <oddHeader>&amp;L&amp;"Calibri"&amp;10&amp;K000000ST Classification: OFFICIAL COMMERCIAL&amp;1#_x000D_&amp;"Calibri"&amp;11&amp;K000000</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DE45"/>
  <sheetViews>
    <sheetView showGridLines="0" zoomScaleNormal="100" workbookViewId="0">
      <selection activeCell="C19" sqref="C19"/>
    </sheetView>
  </sheetViews>
  <sheetFormatPr defaultColWidth="0" defaultRowHeight="14.25" zeroHeight="1" x14ac:dyDescent="0.2"/>
  <cols>
    <col min="1" max="1" width="2.625" style="7" customWidth="1"/>
    <col min="2" max="2" width="4.125" style="7" customWidth="1"/>
    <col min="3" max="3" width="70.625" style="7" customWidth="1"/>
    <col min="4" max="4" width="16.625" style="7" customWidth="1"/>
    <col min="5" max="5" width="14.625" style="7" customWidth="1"/>
    <col min="6" max="6" width="5.625" style="7" customWidth="1"/>
    <col min="7" max="7" width="2.625" style="7" customWidth="1"/>
    <col min="8" max="109" width="8.75" style="7" customWidth="1"/>
    <col min="110" max="16384" width="8.75" style="7" hidden="1"/>
  </cols>
  <sheetData>
    <row r="1" spans="1:88" ht="24" x14ac:dyDescent="0.2">
      <c r="B1" s="8" t="s">
        <v>289</v>
      </c>
      <c r="C1" s="8"/>
      <c r="D1" s="28"/>
      <c r="E1" s="29"/>
      <c r="F1" s="28"/>
      <c r="G1" s="30"/>
    </row>
    <row r="2" spans="1:88" ht="15" thickBot="1" x14ac:dyDescent="0.25">
      <c r="A2" s="30"/>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row>
    <row r="3" spans="1:88" ht="17.25" thickBot="1" x14ac:dyDescent="0.25">
      <c r="A3" s="30"/>
      <c r="B3" s="130" t="s">
        <v>3</v>
      </c>
      <c r="C3" s="131"/>
      <c r="D3" s="140" t="str">
        <f>'Cover sheet'!C5</f>
        <v>Hafren Dyfrdwy</v>
      </c>
      <c r="E3" s="141"/>
      <c r="F3" s="142"/>
      <c r="G3" s="31"/>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c r="CI3" s="30"/>
      <c r="CJ3" s="30"/>
    </row>
    <row r="4" spans="1:88" ht="17.25" thickBot="1" x14ac:dyDescent="0.25">
      <c r="A4" s="30"/>
      <c r="B4" s="130" t="s">
        <v>6</v>
      </c>
      <c r="C4" s="131"/>
      <c r="D4" s="140" t="str">
        <f>'Cover sheet'!C6</f>
        <v>Llanfyllin</v>
      </c>
      <c r="E4" s="141"/>
      <c r="F4" s="142"/>
      <c r="G4" s="31"/>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row>
    <row r="5" spans="1:88" ht="16.5" thickBot="1" x14ac:dyDescent="0.35">
      <c r="A5" s="30"/>
      <c r="B5" s="30"/>
      <c r="C5" s="33"/>
      <c r="D5" s="33"/>
      <c r="E5" s="30"/>
      <c r="F5" s="30"/>
      <c r="G5" s="31"/>
      <c r="H5" s="144" t="s">
        <v>117</v>
      </c>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33" t="s">
        <v>118</v>
      </c>
      <c r="AH5" s="133"/>
      <c r="AI5" s="133"/>
      <c r="AJ5" s="133"/>
      <c r="AK5" s="133"/>
      <c r="AL5" s="133"/>
      <c r="AM5" s="133"/>
      <c r="AN5" s="133"/>
      <c r="AO5" s="133"/>
      <c r="AP5" s="133"/>
      <c r="AQ5" s="133"/>
      <c r="AR5" s="133"/>
      <c r="AS5" s="133"/>
      <c r="AT5" s="133"/>
      <c r="AU5" s="133"/>
      <c r="AV5" s="133"/>
      <c r="AW5" s="133"/>
      <c r="AX5" s="133"/>
      <c r="AY5" s="133"/>
      <c r="AZ5" s="133"/>
      <c r="BA5" s="133"/>
      <c r="BB5" s="133"/>
      <c r="BC5" s="133"/>
      <c r="BD5" s="133"/>
      <c r="BE5" s="133"/>
      <c r="BF5" s="133"/>
      <c r="BG5" s="133"/>
      <c r="BH5" s="133"/>
      <c r="BI5" s="133"/>
      <c r="BJ5" s="133"/>
      <c r="BK5" s="133"/>
      <c r="BL5" s="133"/>
      <c r="BM5" s="133"/>
      <c r="BN5" s="133"/>
      <c r="BO5" s="133"/>
      <c r="BP5" s="133"/>
      <c r="BQ5" s="133"/>
      <c r="BR5" s="133"/>
      <c r="BS5" s="133"/>
      <c r="BT5" s="133"/>
      <c r="BU5" s="133"/>
      <c r="BV5" s="133"/>
      <c r="BW5" s="133"/>
      <c r="BX5" s="133"/>
      <c r="BY5" s="133"/>
      <c r="BZ5" s="133"/>
      <c r="CA5" s="133"/>
      <c r="CB5" s="133"/>
      <c r="CC5" s="133"/>
      <c r="CD5" s="133"/>
      <c r="CE5" s="133"/>
      <c r="CF5" s="133"/>
      <c r="CG5" s="133"/>
      <c r="CH5" s="133"/>
      <c r="CI5" s="133"/>
      <c r="CJ5" s="133"/>
    </row>
    <row r="6" spans="1:88" ht="15" thickBot="1" x14ac:dyDescent="0.25">
      <c r="B6" s="79" t="s">
        <v>34</v>
      </c>
      <c r="C6" s="34" t="s">
        <v>119</v>
      </c>
      <c r="D6" s="35" t="s">
        <v>36</v>
      </c>
      <c r="E6" s="35" t="s">
        <v>37</v>
      </c>
      <c r="F6" s="37" t="s">
        <v>38</v>
      </c>
      <c r="G6" s="31"/>
      <c r="H6" s="35" t="s">
        <v>120</v>
      </c>
      <c r="I6" s="35" t="s">
        <v>121</v>
      </c>
      <c r="J6" s="35" t="s">
        <v>122</v>
      </c>
      <c r="K6" s="35" t="s">
        <v>123</v>
      </c>
      <c r="L6" s="35" t="s">
        <v>124</v>
      </c>
      <c r="M6" s="35" t="s">
        <v>125</v>
      </c>
      <c r="N6" s="35" t="s">
        <v>126</v>
      </c>
      <c r="O6" s="35" t="s">
        <v>127</v>
      </c>
      <c r="P6" s="35" t="s">
        <v>128</v>
      </c>
      <c r="Q6" s="35" t="s">
        <v>129</v>
      </c>
      <c r="R6" s="35" t="s">
        <v>130</v>
      </c>
      <c r="S6" s="35" t="s">
        <v>131</v>
      </c>
      <c r="T6" s="35" t="s">
        <v>132</v>
      </c>
      <c r="U6" s="35" t="s">
        <v>133</v>
      </c>
      <c r="V6" s="35" t="s">
        <v>134</v>
      </c>
      <c r="W6" s="35" t="s">
        <v>135</v>
      </c>
      <c r="X6" s="35" t="s">
        <v>136</v>
      </c>
      <c r="Y6" s="35" t="s">
        <v>137</v>
      </c>
      <c r="Z6" s="35" t="s">
        <v>138</v>
      </c>
      <c r="AA6" s="35" t="s">
        <v>139</v>
      </c>
      <c r="AB6" s="35" t="s">
        <v>140</v>
      </c>
      <c r="AC6" s="35" t="s">
        <v>141</v>
      </c>
      <c r="AD6" s="35" t="s">
        <v>142</v>
      </c>
      <c r="AE6" s="35" t="s">
        <v>143</v>
      </c>
      <c r="AF6" s="35" t="s">
        <v>144</v>
      </c>
      <c r="AG6" s="35" t="s">
        <v>145</v>
      </c>
      <c r="AH6" s="35" t="s">
        <v>146</v>
      </c>
      <c r="AI6" s="35" t="s">
        <v>147</v>
      </c>
      <c r="AJ6" s="35" t="s">
        <v>148</v>
      </c>
      <c r="AK6" s="35" t="s">
        <v>149</v>
      </c>
      <c r="AL6" s="35" t="s">
        <v>150</v>
      </c>
      <c r="AM6" s="35" t="s">
        <v>151</v>
      </c>
      <c r="AN6" s="35" t="s">
        <v>152</v>
      </c>
      <c r="AO6" s="35" t="s">
        <v>153</v>
      </c>
      <c r="AP6" s="35" t="s">
        <v>154</v>
      </c>
      <c r="AQ6" s="35" t="s">
        <v>155</v>
      </c>
      <c r="AR6" s="35" t="s">
        <v>156</v>
      </c>
      <c r="AS6" s="35" t="s">
        <v>157</v>
      </c>
      <c r="AT6" s="35" t="s">
        <v>158</v>
      </c>
      <c r="AU6" s="35" t="s">
        <v>159</v>
      </c>
      <c r="AV6" s="35" t="s">
        <v>160</v>
      </c>
      <c r="AW6" s="35" t="s">
        <v>161</v>
      </c>
      <c r="AX6" s="35" t="s">
        <v>162</v>
      </c>
      <c r="AY6" s="35" t="s">
        <v>163</v>
      </c>
      <c r="AZ6" s="35" t="s">
        <v>164</v>
      </c>
      <c r="BA6" s="35" t="s">
        <v>165</v>
      </c>
      <c r="BB6" s="35" t="s">
        <v>166</v>
      </c>
      <c r="BC6" s="35" t="s">
        <v>167</v>
      </c>
      <c r="BD6" s="35" t="s">
        <v>168</v>
      </c>
      <c r="BE6" s="35" t="s">
        <v>169</v>
      </c>
      <c r="BF6" s="35" t="s">
        <v>170</v>
      </c>
      <c r="BG6" s="35" t="s">
        <v>171</v>
      </c>
      <c r="BH6" s="35" t="s">
        <v>172</v>
      </c>
      <c r="BI6" s="35" t="s">
        <v>173</v>
      </c>
      <c r="BJ6" s="35" t="s">
        <v>174</v>
      </c>
      <c r="BK6" s="35" t="s">
        <v>175</v>
      </c>
      <c r="BL6" s="35" t="s">
        <v>176</v>
      </c>
      <c r="BM6" s="35" t="s">
        <v>177</v>
      </c>
      <c r="BN6" s="35" t="s">
        <v>178</v>
      </c>
      <c r="BO6" s="35" t="s">
        <v>179</v>
      </c>
      <c r="BP6" s="35" t="s">
        <v>180</v>
      </c>
      <c r="BQ6" s="35" t="s">
        <v>181</v>
      </c>
      <c r="BR6" s="35" t="s">
        <v>182</v>
      </c>
      <c r="BS6" s="35" t="s">
        <v>183</v>
      </c>
      <c r="BT6" s="35" t="s">
        <v>184</v>
      </c>
      <c r="BU6" s="35" t="s">
        <v>185</v>
      </c>
      <c r="BV6" s="35" t="s">
        <v>186</v>
      </c>
      <c r="BW6" s="35" t="s">
        <v>187</v>
      </c>
      <c r="BX6" s="35" t="s">
        <v>188</v>
      </c>
      <c r="BY6" s="35" t="s">
        <v>189</v>
      </c>
      <c r="BZ6" s="35" t="s">
        <v>190</v>
      </c>
      <c r="CA6" s="35" t="s">
        <v>191</v>
      </c>
      <c r="CB6" s="35" t="s">
        <v>192</v>
      </c>
      <c r="CC6" s="35" t="s">
        <v>193</v>
      </c>
      <c r="CD6" s="35" t="s">
        <v>194</v>
      </c>
      <c r="CE6" s="35" t="s">
        <v>195</v>
      </c>
      <c r="CF6" s="35" t="s">
        <v>196</v>
      </c>
      <c r="CG6" s="35" t="s">
        <v>197</v>
      </c>
      <c r="CH6" s="35" t="s">
        <v>198</v>
      </c>
      <c r="CI6" s="35" t="s">
        <v>199</v>
      </c>
      <c r="CJ6" s="35" t="s">
        <v>200</v>
      </c>
    </row>
    <row r="7" spans="1:88" ht="51.75" customHeight="1" x14ac:dyDescent="0.2">
      <c r="B7" s="80">
        <v>1</v>
      </c>
      <c r="C7" s="81" t="s">
        <v>290</v>
      </c>
      <c r="D7" s="69" t="s">
        <v>291</v>
      </c>
      <c r="E7" s="69" t="s">
        <v>67</v>
      </c>
      <c r="F7" s="69">
        <v>2</v>
      </c>
      <c r="G7" s="31"/>
      <c r="H7" s="99">
        <v>0</v>
      </c>
      <c r="I7" s="99">
        <v>0</v>
      </c>
      <c r="J7" s="99">
        <v>0</v>
      </c>
      <c r="K7" s="99">
        <v>0</v>
      </c>
      <c r="L7" s="99">
        <v>0</v>
      </c>
      <c r="M7" s="99">
        <v>0</v>
      </c>
      <c r="N7" s="99">
        <v>0</v>
      </c>
      <c r="O7" s="99">
        <v>0</v>
      </c>
      <c r="P7" s="99">
        <v>0</v>
      </c>
      <c r="Q7" s="99">
        <v>0</v>
      </c>
      <c r="R7" s="99">
        <v>0</v>
      </c>
      <c r="S7" s="99">
        <v>0</v>
      </c>
      <c r="T7" s="99">
        <v>0</v>
      </c>
      <c r="U7" s="99">
        <v>0</v>
      </c>
      <c r="V7" s="99">
        <v>0</v>
      </c>
      <c r="W7" s="99">
        <v>0</v>
      </c>
      <c r="X7" s="99">
        <v>0</v>
      </c>
      <c r="Y7" s="99">
        <v>0</v>
      </c>
      <c r="Z7" s="99">
        <v>0</v>
      </c>
      <c r="AA7" s="99">
        <v>0</v>
      </c>
      <c r="AB7" s="99">
        <v>0</v>
      </c>
      <c r="AC7" s="99">
        <v>0</v>
      </c>
      <c r="AD7" s="99">
        <v>0</v>
      </c>
      <c r="AE7" s="99">
        <v>0</v>
      </c>
      <c r="AF7" s="99">
        <v>0</v>
      </c>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c r="BY7" s="71"/>
      <c r="BZ7" s="71"/>
      <c r="CA7" s="71"/>
      <c r="CB7" s="71"/>
      <c r="CC7" s="71"/>
      <c r="CD7" s="71"/>
      <c r="CE7" s="71"/>
      <c r="CF7" s="71"/>
      <c r="CG7" s="71"/>
      <c r="CH7" s="71"/>
      <c r="CI7" s="71"/>
      <c r="CJ7" s="72"/>
    </row>
    <row r="8" spans="1:88" ht="57.4" customHeight="1" x14ac:dyDescent="0.2">
      <c r="B8" s="80">
        <v>2</v>
      </c>
      <c r="C8" s="83" t="s">
        <v>209</v>
      </c>
      <c r="D8" s="39" t="s">
        <v>292</v>
      </c>
      <c r="E8" s="39" t="s">
        <v>67</v>
      </c>
      <c r="F8" s="39">
        <v>2</v>
      </c>
      <c r="G8" s="31"/>
      <c r="H8" s="99">
        <v>0</v>
      </c>
      <c r="I8" s="99">
        <v>0</v>
      </c>
      <c r="J8" s="99">
        <v>0</v>
      </c>
      <c r="K8" s="99">
        <v>0</v>
      </c>
      <c r="L8" s="99">
        <v>0</v>
      </c>
      <c r="M8" s="99">
        <v>0</v>
      </c>
      <c r="N8" s="99">
        <v>0</v>
      </c>
      <c r="O8" s="99">
        <v>0</v>
      </c>
      <c r="P8" s="99">
        <v>0</v>
      </c>
      <c r="Q8" s="99">
        <v>0</v>
      </c>
      <c r="R8" s="99">
        <v>0</v>
      </c>
      <c r="S8" s="99">
        <v>0</v>
      </c>
      <c r="T8" s="99">
        <v>0</v>
      </c>
      <c r="U8" s="99">
        <v>0</v>
      </c>
      <c r="V8" s="99">
        <v>0</v>
      </c>
      <c r="W8" s="99">
        <v>0</v>
      </c>
      <c r="X8" s="99">
        <v>0</v>
      </c>
      <c r="Y8" s="99">
        <v>0</v>
      </c>
      <c r="Z8" s="99">
        <v>0</v>
      </c>
      <c r="AA8" s="99">
        <v>0</v>
      </c>
      <c r="AB8" s="99">
        <v>0</v>
      </c>
      <c r="AC8" s="99">
        <v>0</v>
      </c>
      <c r="AD8" s="99">
        <v>0</v>
      </c>
      <c r="AE8" s="99">
        <v>0</v>
      </c>
      <c r="AF8" s="99">
        <v>0</v>
      </c>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7"/>
    </row>
    <row r="9" spans="1:88" ht="59.65" customHeight="1" x14ac:dyDescent="0.2">
      <c r="B9" s="80">
        <v>3</v>
      </c>
      <c r="C9" s="83" t="s">
        <v>211</v>
      </c>
      <c r="D9" s="39" t="s">
        <v>293</v>
      </c>
      <c r="E9" s="39" t="s">
        <v>67</v>
      </c>
      <c r="F9" s="39">
        <v>2</v>
      </c>
      <c r="G9" s="31"/>
      <c r="H9" s="99">
        <v>0</v>
      </c>
      <c r="I9" s="99">
        <v>0</v>
      </c>
      <c r="J9" s="99">
        <v>0</v>
      </c>
      <c r="K9" s="99">
        <v>0</v>
      </c>
      <c r="L9" s="99">
        <v>0</v>
      </c>
      <c r="M9" s="99">
        <v>0</v>
      </c>
      <c r="N9" s="99">
        <v>0</v>
      </c>
      <c r="O9" s="99">
        <v>0</v>
      </c>
      <c r="P9" s="99">
        <v>0</v>
      </c>
      <c r="Q9" s="99">
        <v>0</v>
      </c>
      <c r="R9" s="99">
        <v>0</v>
      </c>
      <c r="S9" s="99">
        <v>0</v>
      </c>
      <c r="T9" s="99">
        <v>0</v>
      </c>
      <c r="U9" s="99">
        <v>0</v>
      </c>
      <c r="V9" s="99">
        <v>0</v>
      </c>
      <c r="W9" s="99">
        <v>0</v>
      </c>
      <c r="X9" s="99">
        <v>0</v>
      </c>
      <c r="Y9" s="99">
        <v>0</v>
      </c>
      <c r="Z9" s="99">
        <v>0</v>
      </c>
      <c r="AA9" s="99">
        <v>0</v>
      </c>
      <c r="AB9" s="99">
        <v>0</v>
      </c>
      <c r="AC9" s="99">
        <v>0</v>
      </c>
      <c r="AD9" s="99">
        <v>0</v>
      </c>
      <c r="AE9" s="99">
        <v>0</v>
      </c>
      <c r="AF9" s="99">
        <v>0</v>
      </c>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c r="CA9" s="77"/>
      <c r="CB9" s="77"/>
      <c r="CC9" s="77"/>
      <c r="CD9" s="77"/>
      <c r="CE9" s="77"/>
      <c r="CF9" s="77"/>
      <c r="CG9" s="77"/>
      <c r="CH9" s="77"/>
      <c r="CI9" s="77"/>
      <c r="CJ9" s="77"/>
    </row>
    <row r="10" spans="1:88" x14ac:dyDescent="0.2"/>
    <row r="11" spans="1:88" x14ac:dyDescent="0.2"/>
    <row r="12" spans="1:88" x14ac:dyDescent="0.2"/>
    <row r="13" spans="1:88" ht="15" x14ac:dyDescent="0.25">
      <c r="B13" s="45" t="s">
        <v>80</v>
      </c>
    </row>
    <row r="14" spans="1:88" x14ac:dyDescent="0.2"/>
    <row r="15" spans="1:88" x14ac:dyDescent="0.2">
      <c r="B15" s="46"/>
      <c r="C15" s="7" t="s">
        <v>81</v>
      </c>
    </row>
    <row r="16" spans="1:88" x14ac:dyDescent="0.2"/>
    <row r="17" spans="2:9" x14ac:dyDescent="0.2">
      <c r="B17" s="47"/>
      <c r="C17" s="7" t="s">
        <v>82</v>
      </c>
    </row>
    <row r="18" spans="2:9" x14ac:dyDescent="0.2"/>
    <row r="19" spans="2:9" x14ac:dyDescent="0.2"/>
    <row r="20" spans="2:9" x14ac:dyDescent="0.2"/>
    <row r="21" spans="2:9" ht="15" x14ac:dyDescent="0.25">
      <c r="B21" s="134" t="s">
        <v>294</v>
      </c>
      <c r="C21" s="135"/>
      <c r="D21" s="135"/>
      <c r="E21" s="135"/>
      <c r="F21" s="135"/>
      <c r="G21" s="135"/>
      <c r="H21" s="135"/>
      <c r="I21" s="136"/>
    </row>
    <row r="22" spans="2:9" x14ac:dyDescent="0.2"/>
    <row r="23" spans="2:9" s="14" customFormat="1" ht="13.5" x14ac:dyDescent="0.2">
      <c r="B23" s="78" t="s">
        <v>34</v>
      </c>
      <c r="C23" s="137" t="s">
        <v>85</v>
      </c>
      <c r="D23" s="137"/>
      <c r="E23" s="137"/>
      <c r="F23" s="137"/>
      <c r="G23" s="137"/>
      <c r="H23" s="137"/>
      <c r="I23" s="137"/>
    </row>
    <row r="24" spans="2:9" s="14" customFormat="1" ht="75.400000000000006" customHeight="1" x14ac:dyDescent="0.2">
      <c r="B24" s="55">
        <v>1</v>
      </c>
      <c r="C24" s="125" t="s">
        <v>295</v>
      </c>
      <c r="D24" s="126"/>
      <c r="E24" s="126"/>
      <c r="F24" s="126"/>
      <c r="G24" s="126"/>
      <c r="H24" s="126"/>
      <c r="I24" s="126"/>
    </row>
    <row r="25" spans="2:9" s="14" customFormat="1" ht="118.5" customHeight="1" x14ac:dyDescent="0.2">
      <c r="B25" s="55">
        <v>2</v>
      </c>
      <c r="C25" s="125" t="s">
        <v>296</v>
      </c>
      <c r="D25" s="126"/>
      <c r="E25" s="126"/>
      <c r="F25" s="126"/>
      <c r="G25" s="126"/>
      <c r="H25" s="126"/>
      <c r="I25" s="126"/>
    </row>
    <row r="26" spans="2:9" s="14" customFormat="1" ht="85.5" customHeight="1" x14ac:dyDescent="0.2">
      <c r="B26" s="55">
        <v>3</v>
      </c>
      <c r="C26" s="125" t="s">
        <v>297</v>
      </c>
      <c r="D26" s="126"/>
      <c r="E26" s="126"/>
      <c r="F26" s="126"/>
      <c r="G26" s="126"/>
      <c r="H26" s="126"/>
      <c r="I26" s="126"/>
    </row>
    <row r="27" spans="2:9" x14ac:dyDescent="0.2"/>
    <row r="28" spans="2:9" x14ac:dyDescent="0.2"/>
    <row r="29" spans="2:9" x14ac:dyDescent="0.2"/>
    <row r="30" spans="2:9" x14ac:dyDescent="0.2"/>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sheetData>
  <sheetProtection algorithmName="SHA-512" hashValue="0vP9vrBv/IvQqo/9MCiZqDLFzmhJbPsmrzzuN8qhOk3/pM05E0EvBGk50IFOxbPP1zRR+8YuWbiexgylhn3iHw==" saltValue="V5Lt29d9Wumkn1msuIy+SQ==" spinCount="100000" sheet="1" objects="1" scenarios="1"/>
  <mergeCells count="11">
    <mergeCell ref="C26:I26"/>
    <mergeCell ref="B3:C3"/>
    <mergeCell ref="B4:C4"/>
    <mergeCell ref="D3:F3"/>
    <mergeCell ref="D4:F4"/>
    <mergeCell ref="H5:AF5"/>
    <mergeCell ref="AG5:CJ5"/>
    <mergeCell ref="B21:I21"/>
    <mergeCell ref="C23:I23"/>
    <mergeCell ref="C24:I24"/>
    <mergeCell ref="C25:I25"/>
  </mergeCells>
  <pageMargins left="0.7" right="0.7" top="0.75" bottom="0.75" header="0.3" footer="0.3"/>
  <pageSetup paperSize="9" orientation="portrait" r:id="rId1"/>
  <headerFooter>
    <oddHeader>&amp;L&amp;"Calibri"&amp;10&amp;K000000ST Classification: OFFICIAL COMMERCIAL&amp;1#_x000D_&amp;"Calibri"&amp;11&amp;K000000</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F67"/>
  <sheetViews>
    <sheetView showGridLines="0" zoomScaleNormal="100" workbookViewId="0">
      <pane xSplit="6" ySplit="6" topLeftCell="G7" activePane="bottomRight" state="frozen"/>
      <selection pane="topRight" activeCell="E12" sqref="E12"/>
      <selection pane="bottomLeft" activeCell="E12" sqref="E12"/>
      <selection pane="bottomRight" activeCell="H17" sqref="H17:I17"/>
    </sheetView>
  </sheetViews>
  <sheetFormatPr defaultColWidth="0" defaultRowHeight="14.25" zeroHeight="1" x14ac:dyDescent="0.2"/>
  <cols>
    <col min="1" max="1" width="1.75" style="7" customWidth="1"/>
    <col min="2" max="2" width="4.125" style="7" customWidth="1"/>
    <col min="3" max="3" width="70.625" style="7" customWidth="1"/>
    <col min="4" max="4" width="16.625" style="7" customWidth="1"/>
    <col min="5" max="5" width="14.625" style="7" customWidth="1"/>
    <col min="6" max="6" width="5.625" style="7" customWidth="1"/>
    <col min="7" max="7" width="3.25" style="7" customWidth="1"/>
    <col min="8" max="109" width="8.75" style="7" customWidth="1"/>
    <col min="110" max="110" width="0" style="7" hidden="1" customWidth="1"/>
    <col min="111" max="16384" width="8.75" style="7" hidden="1"/>
  </cols>
  <sheetData>
    <row r="1" spans="2:88" ht="22.5" customHeight="1" x14ac:dyDescent="0.2">
      <c r="B1" s="148" t="s">
        <v>298</v>
      </c>
      <c r="C1" s="148"/>
      <c r="D1" s="148"/>
      <c r="E1" s="148"/>
      <c r="F1" s="148"/>
      <c r="G1" s="30"/>
    </row>
    <row r="2" spans="2:88" ht="15" thickBot="1" x14ac:dyDescent="0.25">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row>
    <row r="3" spans="2:88" ht="17.25" thickBot="1" x14ac:dyDescent="0.25">
      <c r="B3" s="130" t="s">
        <v>3</v>
      </c>
      <c r="C3" s="131"/>
      <c r="D3" s="140" t="str">
        <f>'Cover sheet'!C5</f>
        <v>Hafren Dyfrdwy</v>
      </c>
      <c r="E3" s="141"/>
      <c r="F3" s="142"/>
      <c r="G3" s="31"/>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c r="CI3" s="30"/>
      <c r="CJ3" s="30"/>
    </row>
    <row r="4" spans="2:88" ht="17.25" thickBot="1" x14ac:dyDescent="0.25">
      <c r="B4" s="130" t="s">
        <v>6</v>
      </c>
      <c r="C4" s="131"/>
      <c r="D4" s="140" t="str">
        <f>'Cover sheet'!C6</f>
        <v>Llanfyllin</v>
      </c>
      <c r="E4" s="141"/>
      <c r="F4" s="142"/>
      <c r="G4" s="31"/>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row>
    <row r="5" spans="2:88" ht="16.5" thickBot="1" x14ac:dyDescent="0.35">
      <c r="C5" s="33"/>
      <c r="D5" s="33"/>
      <c r="E5" s="30"/>
      <c r="F5" s="30"/>
      <c r="G5" s="31"/>
      <c r="H5" s="144" t="s">
        <v>117</v>
      </c>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33" t="s">
        <v>118</v>
      </c>
      <c r="AH5" s="133"/>
      <c r="AI5" s="133"/>
      <c r="AJ5" s="133"/>
      <c r="AK5" s="133"/>
      <c r="AL5" s="133"/>
      <c r="AM5" s="133"/>
      <c r="AN5" s="133"/>
      <c r="AO5" s="133"/>
      <c r="AP5" s="133"/>
      <c r="AQ5" s="133"/>
      <c r="AR5" s="133"/>
      <c r="AS5" s="133"/>
      <c r="AT5" s="133"/>
      <c r="AU5" s="133"/>
      <c r="AV5" s="133"/>
      <c r="AW5" s="133"/>
      <c r="AX5" s="133"/>
      <c r="AY5" s="133"/>
      <c r="AZ5" s="133"/>
      <c r="BA5" s="133"/>
      <c r="BB5" s="133"/>
      <c r="BC5" s="133"/>
      <c r="BD5" s="133"/>
      <c r="BE5" s="133"/>
      <c r="BF5" s="133"/>
      <c r="BG5" s="133"/>
      <c r="BH5" s="133"/>
      <c r="BI5" s="133"/>
      <c r="BJ5" s="133"/>
      <c r="BK5" s="133"/>
      <c r="BL5" s="133"/>
      <c r="BM5" s="133"/>
      <c r="BN5" s="133"/>
      <c r="BO5" s="133"/>
      <c r="BP5" s="133"/>
      <c r="BQ5" s="133"/>
      <c r="BR5" s="133"/>
      <c r="BS5" s="133"/>
      <c r="BT5" s="133"/>
      <c r="BU5" s="133"/>
      <c r="BV5" s="133"/>
      <c r="BW5" s="133"/>
      <c r="BX5" s="133"/>
      <c r="BY5" s="133"/>
      <c r="BZ5" s="133"/>
      <c r="CA5" s="133"/>
      <c r="CB5" s="133"/>
      <c r="CC5" s="133"/>
      <c r="CD5" s="133"/>
      <c r="CE5" s="133"/>
      <c r="CF5" s="133"/>
      <c r="CG5" s="133"/>
      <c r="CH5" s="133"/>
      <c r="CI5" s="133"/>
      <c r="CJ5" s="133"/>
    </row>
    <row r="6" spans="2:88" ht="15" thickBot="1" x14ac:dyDescent="0.25">
      <c r="B6" s="79" t="s">
        <v>34</v>
      </c>
      <c r="C6" s="34" t="s">
        <v>119</v>
      </c>
      <c r="D6" s="35" t="s">
        <v>36</v>
      </c>
      <c r="E6" s="35" t="s">
        <v>37</v>
      </c>
      <c r="F6" s="37" t="s">
        <v>38</v>
      </c>
      <c r="G6" s="31"/>
      <c r="H6" s="35" t="s">
        <v>120</v>
      </c>
      <c r="I6" s="35" t="s">
        <v>121</v>
      </c>
      <c r="J6" s="35" t="s">
        <v>122</v>
      </c>
      <c r="K6" s="35" t="s">
        <v>123</v>
      </c>
      <c r="L6" s="35" t="s">
        <v>124</v>
      </c>
      <c r="M6" s="35" t="s">
        <v>125</v>
      </c>
      <c r="N6" s="35" t="s">
        <v>126</v>
      </c>
      <c r="O6" s="35" t="s">
        <v>127</v>
      </c>
      <c r="P6" s="35" t="s">
        <v>128</v>
      </c>
      <c r="Q6" s="35" t="s">
        <v>129</v>
      </c>
      <c r="R6" s="35" t="s">
        <v>130</v>
      </c>
      <c r="S6" s="35" t="s">
        <v>131</v>
      </c>
      <c r="T6" s="35" t="s">
        <v>132</v>
      </c>
      <c r="U6" s="35" t="s">
        <v>133</v>
      </c>
      <c r="V6" s="35" t="s">
        <v>134</v>
      </c>
      <c r="W6" s="35" t="s">
        <v>135</v>
      </c>
      <c r="X6" s="35" t="s">
        <v>136</v>
      </c>
      <c r="Y6" s="35" t="s">
        <v>137</v>
      </c>
      <c r="Z6" s="35" t="s">
        <v>138</v>
      </c>
      <c r="AA6" s="35" t="s">
        <v>139</v>
      </c>
      <c r="AB6" s="35" t="s">
        <v>140</v>
      </c>
      <c r="AC6" s="35" t="s">
        <v>141</v>
      </c>
      <c r="AD6" s="35" t="s">
        <v>142</v>
      </c>
      <c r="AE6" s="35" t="s">
        <v>143</v>
      </c>
      <c r="AF6" s="35" t="s">
        <v>144</v>
      </c>
      <c r="AG6" s="35" t="s">
        <v>145</v>
      </c>
      <c r="AH6" s="35" t="s">
        <v>146</v>
      </c>
      <c r="AI6" s="35" t="s">
        <v>147</v>
      </c>
      <c r="AJ6" s="35" t="s">
        <v>148</v>
      </c>
      <c r="AK6" s="35" t="s">
        <v>149</v>
      </c>
      <c r="AL6" s="35" t="s">
        <v>150</v>
      </c>
      <c r="AM6" s="35" t="s">
        <v>151</v>
      </c>
      <c r="AN6" s="35" t="s">
        <v>152</v>
      </c>
      <c r="AO6" s="35" t="s">
        <v>153</v>
      </c>
      <c r="AP6" s="35" t="s">
        <v>154</v>
      </c>
      <c r="AQ6" s="35" t="s">
        <v>155</v>
      </c>
      <c r="AR6" s="35" t="s">
        <v>156</v>
      </c>
      <c r="AS6" s="35" t="s">
        <v>157</v>
      </c>
      <c r="AT6" s="35" t="s">
        <v>158</v>
      </c>
      <c r="AU6" s="35" t="s">
        <v>159</v>
      </c>
      <c r="AV6" s="35" t="s">
        <v>160</v>
      </c>
      <c r="AW6" s="35" t="s">
        <v>161</v>
      </c>
      <c r="AX6" s="35" t="s">
        <v>162</v>
      </c>
      <c r="AY6" s="35" t="s">
        <v>163</v>
      </c>
      <c r="AZ6" s="35" t="s">
        <v>164</v>
      </c>
      <c r="BA6" s="35" t="s">
        <v>165</v>
      </c>
      <c r="BB6" s="35" t="s">
        <v>166</v>
      </c>
      <c r="BC6" s="35" t="s">
        <v>167</v>
      </c>
      <c r="BD6" s="35" t="s">
        <v>168</v>
      </c>
      <c r="BE6" s="35" t="s">
        <v>169</v>
      </c>
      <c r="BF6" s="35" t="s">
        <v>170</v>
      </c>
      <c r="BG6" s="35" t="s">
        <v>171</v>
      </c>
      <c r="BH6" s="35" t="s">
        <v>172</v>
      </c>
      <c r="BI6" s="35" t="s">
        <v>173</v>
      </c>
      <c r="BJ6" s="35" t="s">
        <v>174</v>
      </c>
      <c r="BK6" s="35" t="s">
        <v>175</v>
      </c>
      <c r="BL6" s="35" t="s">
        <v>176</v>
      </c>
      <c r="BM6" s="35" t="s">
        <v>177</v>
      </c>
      <c r="BN6" s="35" t="s">
        <v>178</v>
      </c>
      <c r="BO6" s="35" t="s">
        <v>179</v>
      </c>
      <c r="BP6" s="35" t="s">
        <v>180</v>
      </c>
      <c r="BQ6" s="35" t="s">
        <v>181</v>
      </c>
      <c r="BR6" s="35" t="s">
        <v>182</v>
      </c>
      <c r="BS6" s="35" t="s">
        <v>183</v>
      </c>
      <c r="BT6" s="35" t="s">
        <v>184</v>
      </c>
      <c r="BU6" s="35" t="s">
        <v>185</v>
      </c>
      <c r="BV6" s="35" t="s">
        <v>186</v>
      </c>
      <c r="BW6" s="35" t="s">
        <v>187</v>
      </c>
      <c r="BX6" s="35" t="s">
        <v>188</v>
      </c>
      <c r="BY6" s="35" t="s">
        <v>189</v>
      </c>
      <c r="BZ6" s="35" t="s">
        <v>190</v>
      </c>
      <c r="CA6" s="35" t="s">
        <v>191</v>
      </c>
      <c r="CB6" s="35" t="s">
        <v>192</v>
      </c>
      <c r="CC6" s="35" t="s">
        <v>193</v>
      </c>
      <c r="CD6" s="35" t="s">
        <v>194</v>
      </c>
      <c r="CE6" s="35" t="s">
        <v>195</v>
      </c>
      <c r="CF6" s="35" t="s">
        <v>196</v>
      </c>
      <c r="CG6" s="35" t="s">
        <v>197</v>
      </c>
      <c r="CH6" s="35" t="s">
        <v>198</v>
      </c>
      <c r="CI6" s="35" t="s">
        <v>199</v>
      </c>
      <c r="CJ6" s="35" t="s">
        <v>200</v>
      </c>
    </row>
    <row r="7" spans="2:88" ht="51" x14ac:dyDescent="0.2">
      <c r="B7" s="80">
        <v>1</v>
      </c>
      <c r="C7" s="81" t="s">
        <v>221</v>
      </c>
      <c r="D7" s="69" t="s">
        <v>299</v>
      </c>
      <c r="E7" s="69" t="s">
        <v>67</v>
      </c>
      <c r="F7" s="69">
        <v>2</v>
      </c>
      <c r="H7" s="99">
        <v>1.033187538597051</v>
      </c>
      <c r="I7" s="99">
        <v>1.1033246638101568</v>
      </c>
      <c r="J7" s="99">
        <v>1.1343328443953491</v>
      </c>
      <c r="K7" s="99">
        <v>1.1381717969196588</v>
      </c>
      <c r="L7" s="99">
        <v>1.1379114533275656</v>
      </c>
      <c r="M7" s="99">
        <v>1.1425216225879382</v>
      </c>
      <c r="N7" s="99">
        <v>1.143786111784227</v>
      </c>
      <c r="O7" s="99">
        <v>1.1450175981245165</v>
      </c>
      <c r="P7" s="99">
        <v>1.1430877482948238</v>
      </c>
      <c r="Q7" s="99">
        <v>1.1473472940095502</v>
      </c>
      <c r="R7" s="99">
        <v>1.1487367232933965</v>
      </c>
      <c r="S7" s="99">
        <v>1.1501950690736689</v>
      </c>
      <c r="T7" s="99">
        <v>1.1484046351486101</v>
      </c>
      <c r="U7" s="99">
        <v>1.1527001888142585</v>
      </c>
      <c r="V7" s="99">
        <v>1.1537048801154683</v>
      </c>
      <c r="W7" s="99">
        <v>1.1546685773517023</v>
      </c>
      <c r="X7" s="99">
        <v>1.1523921555783347</v>
      </c>
      <c r="Y7" s="99">
        <v>1.156638883747019</v>
      </c>
      <c r="Z7" s="99">
        <v>1.1578211773234441</v>
      </c>
      <c r="AA7" s="99">
        <v>1.1590446431365502</v>
      </c>
      <c r="AB7" s="99">
        <v>1.1571351689363354</v>
      </c>
      <c r="AC7" s="99">
        <v>1.1616236909459081</v>
      </c>
      <c r="AD7" s="99">
        <v>1.1629801451608728</v>
      </c>
      <c r="AE7" s="99">
        <v>1.1643683684946451</v>
      </c>
      <c r="AF7" s="99">
        <v>1.1626031905949727</v>
      </c>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c r="BY7" s="71"/>
      <c r="BZ7" s="71"/>
      <c r="CA7" s="71"/>
      <c r="CB7" s="71"/>
      <c r="CC7" s="71"/>
      <c r="CD7" s="71"/>
      <c r="CE7" s="71"/>
      <c r="CF7" s="71"/>
      <c r="CG7" s="71"/>
      <c r="CH7" s="71"/>
      <c r="CI7" s="71"/>
      <c r="CJ7" s="72"/>
    </row>
    <row r="8" spans="2:88" ht="51" x14ac:dyDescent="0.2">
      <c r="B8" s="80">
        <v>2</v>
      </c>
      <c r="C8" s="83" t="s">
        <v>223</v>
      </c>
      <c r="D8" s="39" t="s">
        <v>300</v>
      </c>
      <c r="E8" s="39" t="s">
        <v>67</v>
      </c>
      <c r="F8" s="39">
        <v>2</v>
      </c>
      <c r="H8" s="99">
        <v>3.5836187041526912E-3</v>
      </c>
      <c r="I8" s="99">
        <v>3.6603167224720286E-3</v>
      </c>
      <c r="J8" s="99">
        <v>2.0974794558395654E-2</v>
      </c>
      <c r="K8" s="99">
        <v>2.0974794558395654E-2</v>
      </c>
      <c r="L8" s="99">
        <v>2.0974794558395654E-2</v>
      </c>
      <c r="M8" s="99">
        <v>2.0974794558395654E-2</v>
      </c>
      <c r="N8" s="99">
        <v>2.0974794558395654E-2</v>
      </c>
      <c r="O8" s="99">
        <v>2.0974794558395654E-2</v>
      </c>
      <c r="P8" s="99">
        <v>2.0974794558395654E-2</v>
      </c>
      <c r="Q8" s="99">
        <v>2.0974794558395654E-2</v>
      </c>
      <c r="R8" s="99">
        <v>2.0974794558395654E-2</v>
      </c>
      <c r="S8" s="99">
        <v>2.0974794558395654E-2</v>
      </c>
      <c r="T8" s="99">
        <v>2.0974794558395654E-2</v>
      </c>
      <c r="U8" s="99">
        <v>2.0974794558395654E-2</v>
      </c>
      <c r="V8" s="99">
        <v>2.0974794558395654E-2</v>
      </c>
      <c r="W8" s="99">
        <v>2.0974794558395654E-2</v>
      </c>
      <c r="X8" s="99">
        <v>2.0974794558395654E-2</v>
      </c>
      <c r="Y8" s="99">
        <v>2.0974794558395654E-2</v>
      </c>
      <c r="Z8" s="99">
        <v>2.0974794558395654E-2</v>
      </c>
      <c r="AA8" s="99">
        <v>2.0974794558395654E-2</v>
      </c>
      <c r="AB8" s="99">
        <v>2.0974794558395654E-2</v>
      </c>
      <c r="AC8" s="99">
        <v>2.0974794558395654E-2</v>
      </c>
      <c r="AD8" s="99">
        <v>2.0974794558395654E-2</v>
      </c>
      <c r="AE8" s="99">
        <v>2.0974794558395654E-2</v>
      </c>
      <c r="AF8" s="99">
        <v>2.0974794558395654E-2</v>
      </c>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7"/>
    </row>
    <row r="9" spans="2:88" ht="51" x14ac:dyDescent="0.2">
      <c r="B9" s="80">
        <v>3</v>
      </c>
      <c r="C9" s="83" t="s">
        <v>225</v>
      </c>
      <c r="D9" s="39" t="s">
        <v>301</v>
      </c>
      <c r="E9" s="39" t="s">
        <v>67</v>
      </c>
      <c r="F9" s="39">
        <v>2</v>
      </c>
      <c r="H9" s="99">
        <v>0.85459549154491521</v>
      </c>
      <c r="I9" s="99">
        <v>0.90363939758902989</v>
      </c>
      <c r="J9" s="99">
        <v>0.7978371140730226</v>
      </c>
      <c r="K9" s="99">
        <v>0.81897368289654326</v>
      </c>
      <c r="L9" s="99">
        <v>0.83929290958461844</v>
      </c>
      <c r="M9" s="99">
        <v>0.85950484156571438</v>
      </c>
      <c r="N9" s="99">
        <v>0.87931380595743824</v>
      </c>
      <c r="O9" s="99">
        <v>1.0300717731407134</v>
      </c>
      <c r="P9" s="99">
        <v>1.3242976403081463</v>
      </c>
      <c r="Q9" s="99">
        <v>1.6035634311559819</v>
      </c>
      <c r="R9" s="99">
        <v>1.6059990122782519</v>
      </c>
      <c r="S9" s="99">
        <v>1.6094392133002802</v>
      </c>
      <c r="T9" s="99">
        <v>1.6124220580965529</v>
      </c>
      <c r="U9" s="99">
        <v>1.6161160880326753</v>
      </c>
      <c r="V9" s="99">
        <v>1.6191907131611538</v>
      </c>
      <c r="W9" s="99">
        <v>1.6239697336469543</v>
      </c>
      <c r="X9" s="99">
        <v>1.6285300589812994</v>
      </c>
      <c r="Y9" s="99">
        <v>1.6333084330409495</v>
      </c>
      <c r="Z9" s="99">
        <v>1.637842756080327</v>
      </c>
      <c r="AA9" s="99">
        <v>1.6424169619933178</v>
      </c>
      <c r="AB9" s="99">
        <v>1.6469767943201488</v>
      </c>
      <c r="AC9" s="99">
        <v>1.6512549100291423</v>
      </c>
      <c r="AD9" s="99">
        <v>1.6559149580052719</v>
      </c>
      <c r="AE9" s="99">
        <v>1.6603068292267948</v>
      </c>
      <c r="AF9" s="99">
        <v>1.6649325959470536</v>
      </c>
      <c r="AG9" s="71"/>
      <c r="AH9" s="71"/>
      <c r="AI9" s="71"/>
      <c r="AJ9" s="71"/>
      <c r="AK9" s="71"/>
      <c r="AL9" s="71"/>
      <c r="AM9" s="71"/>
      <c r="AN9" s="71"/>
      <c r="AO9" s="71"/>
      <c r="AP9" s="71"/>
      <c r="AQ9" s="71"/>
      <c r="AR9" s="71"/>
      <c r="AS9" s="71"/>
      <c r="AT9" s="71"/>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71"/>
      <c r="BY9" s="71"/>
      <c r="BZ9" s="71"/>
      <c r="CA9" s="71"/>
      <c r="CB9" s="71"/>
      <c r="CC9" s="71"/>
      <c r="CD9" s="71"/>
      <c r="CE9" s="71"/>
      <c r="CF9" s="71"/>
      <c r="CG9" s="71"/>
      <c r="CH9" s="71"/>
      <c r="CI9" s="71"/>
      <c r="CJ9" s="77"/>
    </row>
    <row r="10" spans="2:88" ht="51" x14ac:dyDescent="0.2">
      <c r="B10" s="80">
        <v>4</v>
      </c>
      <c r="C10" s="83" t="s">
        <v>302</v>
      </c>
      <c r="D10" s="39" t="s">
        <v>303</v>
      </c>
      <c r="E10" s="39" t="s">
        <v>67</v>
      </c>
      <c r="F10" s="39">
        <v>2</v>
      </c>
      <c r="H10" s="99">
        <v>0.92255822954091171</v>
      </c>
      <c r="I10" s="99">
        <v>0.99398770115623292</v>
      </c>
      <c r="J10" s="99">
        <v>0.84706041634181395</v>
      </c>
      <c r="K10" s="99">
        <v>0.82876542132483111</v>
      </c>
      <c r="L10" s="99">
        <v>0.81108406672870181</v>
      </c>
      <c r="M10" s="99">
        <v>0.79424103591625284</v>
      </c>
      <c r="N10" s="99">
        <v>0.77781259160828342</v>
      </c>
      <c r="O10" s="99">
        <v>0.61752029699478617</v>
      </c>
      <c r="P10" s="99">
        <v>0.3003485703670119</v>
      </c>
      <c r="Q10" s="99">
        <v>-6.9388939039072284E-17</v>
      </c>
      <c r="R10" s="99">
        <v>6.2450045135165055E-17</v>
      </c>
      <c r="S10" s="99">
        <v>0</v>
      </c>
      <c r="T10" s="99">
        <v>-6.9388939039072284E-17</v>
      </c>
      <c r="U10" s="99">
        <v>1.0408340855860843E-16</v>
      </c>
      <c r="V10" s="99">
        <v>0</v>
      </c>
      <c r="W10" s="99">
        <v>0</v>
      </c>
      <c r="X10" s="99">
        <v>0</v>
      </c>
      <c r="Y10" s="99">
        <v>0</v>
      </c>
      <c r="Z10" s="99">
        <v>9.0205620750793969E-17</v>
      </c>
      <c r="AA10" s="99">
        <v>0</v>
      </c>
      <c r="AB10" s="99">
        <v>-6.2450045135165055E-17</v>
      </c>
      <c r="AC10" s="99">
        <v>0</v>
      </c>
      <c r="AD10" s="99">
        <v>0</v>
      </c>
      <c r="AE10" s="99">
        <v>0</v>
      </c>
      <c r="AF10" s="99">
        <v>0</v>
      </c>
      <c r="AG10" s="71"/>
      <c r="AH10" s="71"/>
      <c r="AI10" s="71"/>
      <c r="AJ10" s="71"/>
      <c r="AK10" s="71"/>
      <c r="AL10" s="71"/>
      <c r="AM10" s="71"/>
      <c r="AN10" s="71"/>
      <c r="AO10" s="71"/>
      <c r="AP10" s="71"/>
      <c r="AQ10" s="71"/>
      <c r="AR10" s="71"/>
      <c r="AS10" s="71"/>
      <c r="AT10" s="71"/>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c r="BW10" s="71"/>
      <c r="BX10" s="71"/>
      <c r="BY10" s="71"/>
      <c r="BZ10" s="71"/>
      <c r="CA10" s="71"/>
      <c r="CB10" s="71"/>
      <c r="CC10" s="71"/>
      <c r="CD10" s="71"/>
      <c r="CE10" s="71"/>
      <c r="CF10" s="71"/>
      <c r="CG10" s="71"/>
      <c r="CH10" s="71"/>
      <c r="CI10" s="71"/>
      <c r="CJ10" s="77"/>
    </row>
    <row r="11" spans="2:88" ht="51" x14ac:dyDescent="0.2">
      <c r="B11" s="80">
        <v>5</v>
      </c>
      <c r="C11" s="83" t="s">
        <v>229</v>
      </c>
      <c r="D11" s="39" t="s">
        <v>304</v>
      </c>
      <c r="E11" s="39" t="s">
        <v>231</v>
      </c>
      <c r="F11" s="39">
        <v>1</v>
      </c>
      <c r="H11" s="101">
        <v>135.88067518342831</v>
      </c>
      <c r="I11" s="101">
        <v>137.89442932751649</v>
      </c>
      <c r="J11" s="101">
        <v>115</v>
      </c>
      <c r="K11" s="101">
        <v>115</v>
      </c>
      <c r="L11" s="101">
        <v>115</v>
      </c>
      <c r="M11" s="101">
        <v>115</v>
      </c>
      <c r="N11" s="101">
        <v>115</v>
      </c>
      <c r="O11" s="101">
        <v>115</v>
      </c>
      <c r="P11" s="101">
        <v>116</v>
      </c>
      <c r="Q11" s="101">
        <v>116</v>
      </c>
      <c r="R11" s="101">
        <v>116</v>
      </c>
      <c r="S11" s="101">
        <v>116</v>
      </c>
      <c r="T11" s="101">
        <v>116</v>
      </c>
      <c r="U11" s="101">
        <v>116</v>
      </c>
      <c r="V11" s="101">
        <v>116</v>
      </c>
      <c r="W11" s="101">
        <v>116</v>
      </c>
      <c r="X11" s="101">
        <v>116</v>
      </c>
      <c r="Y11" s="101">
        <v>116</v>
      </c>
      <c r="Z11" s="101">
        <v>116</v>
      </c>
      <c r="AA11" s="101">
        <v>116</v>
      </c>
      <c r="AB11" s="101">
        <v>116</v>
      </c>
      <c r="AC11" s="101">
        <v>116</v>
      </c>
      <c r="AD11" s="101">
        <v>116</v>
      </c>
      <c r="AE11" s="101">
        <v>116</v>
      </c>
      <c r="AF11" s="101">
        <v>116</v>
      </c>
      <c r="AG11" s="71"/>
      <c r="AH11" s="71"/>
      <c r="AI11" s="71"/>
      <c r="AJ11" s="71"/>
      <c r="AK11" s="71"/>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c r="BU11" s="71"/>
      <c r="BV11" s="71"/>
      <c r="BW11" s="71"/>
      <c r="BX11" s="71"/>
      <c r="BY11" s="71"/>
      <c r="BZ11" s="71"/>
      <c r="CA11" s="71"/>
      <c r="CB11" s="71"/>
      <c r="CC11" s="71"/>
      <c r="CD11" s="71"/>
      <c r="CE11" s="71"/>
      <c r="CF11" s="71"/>
      <c r="CG11" s="71"/>
      <c r="CH11" s="71"/>
      <c r="CI11" s="71"/>
      <c r="CJ11" s="77"/>
    </row>
    <row r="12" spans="2:88" ht="51" x14ac:dyDescent="0.2">
      <c r="B12" s="80">
        <v>6</v>
      </c>
      <c r="C12" s="83" t="s">
        <v>232</v>
      </c>
      <c r="D12" s="39" t="s">
        <v>305</v>
      </c>
      <c r="E12" s="39" t="s">
        <v>231</v>
      </c>
      <c r="F12" s="39">
        <v>1</v>
      </c>
      <c r="H12" s="101">
        <v>173.90033836134813</v>
      </c>
      <c r="I12" s="101">
        <v>185.79202830841925</v>
      </c>
      <c r="J12" s="101">
        <v>142</v>
      </c>
      <c r="K12" s="101">
        <v>142</v>
      </c>
      <c r="L12" s="101">
        <v>142</v>
      </c>
      <c r="M12" s="101">
        <v>141</v>
      </c>
      <c r="N12" s="101">
        <v>141</v>
      </c>
      <c r="O12" s="101">
        <v>141</v>
      </c>
      <c r="P12" s="101">
        <v>141</v>
      </c>
      <c r="Q12" s="101"/>
      <c r="R12" s="101"/>
      <c r="S12" s="101"/>
      <c r="T12" s="101"/>
      <c r="U12" s="101"/>
      <c r="V12" s="101"/>
      <c r="W12" s="101"/>
      <c r="X12" s="101"/>
      <c r="Y12" s="101"/>
      <c r="Z12" s="101"/>
      <c r="AA12" s="101"/>
      <c r="AB12" s="101"/>
      <c r="AC12" s="101"/>
      <c r="AD12" s="101"/>
      <c r="AE12" s="101"/>
      <c r="AF12" s="101"/>
      <c r="AG12" s="71"/>
      <c r="AH12" s="71"/>
      <c r="AI12" s="71"/>
      <c r="AJ12" s="71"/>
      <c r="AK12" s="71"/>
      <c r="AL12" s="71"/>
      <c r="AM12" s="71"/>
      <c r="AN12" s="71"/>
      <c r="AO12" s="71"/>
      <c r="AP12" s="71"/>
      <c r="AQ12" s="71"/>
      <c r="AR12" s="71"/>
      <c r="AS12" s="71"/>
      <c r="AT12" s="71"/>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c r="BT12" s="71"/>
      <c r="BU12" s="71"/>
      <c r="BV12" s="71"/>
      <c r="BW12" s="71"/>
      <c r="BX12" s="71"/>
      <c r="BY12" s="71"/>
      <c r="BZ12" s="71"/>
      <c r="CA12" s="71"/>
      <c r="CB12" s="71"/>
      <c r="CC12" s="71"/>
      <c r="CD12" s="71"/>
      <c r="CE12" s="71"/>
      <c r="CF12" s="71"/>
      <c r="CG12" s="71"/>
      <c r="CH12" s="71"/>
      <c r="CI12" s="71"/>
      <c r="CJ12" s="77"/>
    </row>
    <row r="13" spans="2:88" ht="51" x14ac:dyDescent="0.2">
      <c r="B13" s="80">
        <v>7</v>
      </c>
      <c r="C13" s="83" t="s">
        <v>234</v>
      </c>
      <c r="D13" s="39" t="s">
        <v>306</v>
      </c>
      <c r="E13" s="39" t="s">
        <v>231</v>
      </c>
      <c r="F13" s="39">
        <v>1</v>
      </c>
      <c r="H13" s="101">
        <v>153.2768243980386</v>
      </c>
      <c r="I13" s="101">
        <v>159.42257505252951</v>
      </c>
      <c r="J13" s="101">
        <v>127.28584315479803</v>
      </c>
      <c r="K13" s="101">
        <v>126.84483452385842</v>
      </c>
      <c r="L13" s="101">
        <v>126.45246808925904</v>
      </c>
      <c r="M13" s="101">
        <v>126.09597471563701</v>
      </c>
      <c r="N13" s="101">
        <v>125.78652443226903</v>
      </c>
      <c r="O13" s="101">
        <v>123.65722158613428</v>
      </c>
      <c r="P13" s="101">
        <v>119.68198123732074</v>
      </c>
      <c r="Q13" s="101">
        <v>116.16005360035035</v>
      </c>
      <c r="R13" s="101">
        <v>115.97438149411501</v>
      </c>
      <c r="S13" s="101">
        <v>115.87039446210089</v>
      </c>
      <c r="T13" s="101">
        <v>115.76227198601313</v>
      </c>
      <c r="U13" s="101">
        <v>115.67194876122547</v>
      </c>
      <c r="V13" s="101">
        <v>115.58035427569676</v>
      </c>
      <c r="W13" s="101">
        <v>115.60291032646225</v>
      </c>
      <c r="X13" s="101">
        <v>115.63165655592414</v>
      </c>
      <c r="Y13" s="101">
        <v>115.65528950614448</v>
      </c>
      <c r="Z13" s="101">
        <v>115.70166805221508</v>
      </c>
      <c r="AA13" s="101">
        <v>115.72105101437822</v>
      </c>
      <c r="AB13" s="101">
        <v>115.74129033514897</v>
      </c>
      <c r="AC13" s="101">
        <v>115.74212707413409</v>
      </c>
      <c r="AD13" s="101">
        <v>115.76940942242105</v>
      </c>
      <c r="AE13" s="101">
        <v>115.77866708476756</v>
      </c>
      <c r="AF13" s="101">
        <v>115.79998767963833</v>
      </c>
      <c r="AG13" s="71"/>
      <c r="AH13" s="71"/>
      <c r="AI13" s="71"/>
      <c r="AJ13" s="71"/>
      <c r="AK13" s="71"/>
      <c r="AL13" s="71"/>
      <c r="AM13" s="71"/>
      <c r="AN13" s="71"/>
      <c r="AO13" s="71"/>
      <c r="AP13" s="71"/>
      <c r="AQ13" s="71"/>
      <c r="AR13" s="71"/>
      <c r="AS13" s="71"/>
      <c r="AT13" s="71"/>
      <c r="AU13" s="71"/>
      <c r="AV13" s="71"/>
      <c r="AW13" s="71"/>
      <c r="AX13" s="71"/>
      <c r="AY13" s="71"/>
      <c r="AZ13" s="71"/>
      <c r="BA13" s="71"/>
      <c r="BB13" s="71"/>
      <c r="BC13" s="71"/>
      <c r="BD13" s="71"/>
      <c r="BE13" s="71"/>
      <c r="BF13" s="71"/>
      <c r="BG13" s="71"/>
      <c r="BH13" s="71"/>
      <c r="BI13" s="71"/>
      <c r="BJ13" s="71"/>
      <c r="BK13" s="71"/>
      <c r="BL13" s="71"/>
      <c r="BM13" s="71"/>
      <c r="BN13" s="71"/>
      <c r="BO13" s="71"/>
      <c r="BP13" s="71"/>
      <c r="BQ13" s="71"/>
      <c r="BR13" s="71"/>
      <c r="BS13" s="71"/>
      <c r="BT13" s="71"/>
      <c r="BU13" s="71"/>
      <c r="BV13" s="71"/>
      <c r="BW13" s="71"/>
      <c r="BX13" s="71"/>
      <c r="BY13" s="71"/>
      <c r="BZ13" s="71"/>
      <c r="CA13" s="71"/>
      <c r="CB13" s="71"/>
      <c r="CC13" s="71"/>
      <c r="CD13" s="71"/>
      <c r="CE13" s="71"/>
      <c r="CF13" s="71"/>
      <c r="CG13" s="71"/>
      <c r="CH13" s="71"/>
      <c r="CI13" s="71"/>
      <c r="CJ13" s="77"/>
    </row>
    <row r="14" spans="2:88" ht="51" x14ac:dyDescent="0.2">
      <c r="B14" s="80">
        <v>8</v>
      </c>
      <c r="C14" s="83" t="s">
        <v>236</v>
      </c>
      <c r="D14" s="39" t="s">
        <v>307</v>
      </c>
      <c r="E14" s="39" t="s">
        <v>67</v>
      </c>
      <c r="F14" s="39">
        <v>2</v>
      </c>
      <c r="H14" s="99">
        <v>0.96711757445452351</v>
      </c>
      <c r="I14" s="99">
        <v>2.7248788463704083</v>
      </c>
      <c r="J14" s="99">
        <v>2.4028024598455318</v>
      </c>
      <c r="K14" s="99">
        <v>2.3235891919385363</v>
      </c>
      <c r="L14" s="99">
        <v>2.24437592403154</v>
      </c>
      <c r="M14" s="99">
        <v>2.1770446463105939</v>
      </c>
      <c r="N14" s="99">
        <v>2.1097133685896479</v>
      </c>
      <c r="O14" s="99">
        <v>2.0423820908687018</v>
      </c>
      <c r="P14" s="99">
        <v>1.9750508131477555</v>
      </c>
      <c r="Q14" s="99">
        <v>1.9077195354268084</v>
      </c>
      <c r="R14" s="99">
        <v>1.8504879493640043</v>
      </c>
      <c r="S14" s="99">
        <v>1.7932563633012</v>
      </c>
      <c r="T14" s="99">
        <v>1.7360247772383957</v>
      </c>
      <c r="U14" s="99">
        <v>1.6787931911755911</v>
      </c>
      <c r="V14" s="99">
        <v>1.6215616051127872</v>
      </c>
      <c r="W14" s="99">
        <v>1.5891303730105315</v>
      </c>
      <c r="X14" s="99">
        <v>1.5566991409082758</v>
      </c>
      <c r="Y14" s="99">
        <v>1.5242679088060198</v>
      </c>
      <c r="Z14" s="99">
        <v>1.4918366767037643</v>
      </c>
      <c r="AA14" s="99">
        <v>1.4594054446015086</v>
      </c>
      <c r="AB14" s="99">
        <v>1.4302173357094785</v>
      </c>
      <c r="AC14" s="99">
        <v>1.4010292268174485</v>
      </c>
      <c r="AD14" s="99">
        <v>1.3718411179254184</v>
      </c>
      <c r="AE14" s="99">
        <v>1.3426530090333884</v>
      </c>
      <c r="AF14" s="99">
        <v>1.3134649001413579</v>
      </c>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c r="BZ14" s="71"/>
      <c r="CA14" s="71"/>
      <c r="CB14" s="71"/>
      <c r="CC14" s="71"/>
      <c r="CD14" s="71"/>
      <c r="CE14" s="71"/>
      <c r="CF14" s="71"/>
      <c r="CG14" s="71"/>
      <c r="CH14" s="71"/>
      <c r="CI14" s="71"/>
      <c r="CJ14" s="77"/>
    </row>
    <row r="15" spans="2:88" ht="51" x14ac:dyDescent="0.2">
      <c r="B15" s="80">
        <v>9</v>
      </c>
      <c r="C15" s="83" t="s">
        <v>238</v>
      </c>
      <c r="D15" s="39" t="s">
        <v>308</v>
      </c>
      <c r="E15" s="39" t="s">
        <v>240</v>
      </c>
      <c r="F15" s="39">
        <v>2</v>
      </c>
      <c r="H15" s="99">
        <v>146.05635767815153</v>
      </c>
      <c r="I15" s="99">
        <v>405.99806954196151</v>
      </c>
      <c r="J15" s="99">
        <v>365.23635739940244</v>
      </c>
      <c r="K15" s="99">
        <v>350.36874060619641</v>
      </c>
      <c r="L15" s="99">
        <v>335.912382165309</v>
      </c>
      <c r="M15" s="99">
        <v>323.54302184952576</v>
      </c>
      <c r="N15" s="99">
        <v>311.40453935442218</v>
      </c>
      <c r="O15" s="99">
        <v>299.6253664986512</v>
      </c>
      <c r="P15" s="99">
        <v>288.09704062672159</v>
      </c>
      <c r="Q15" s="99">
        <v>276.78114889772769</v>
      </c>
      <c r="R15" s="99">
        <v>267.12058534863866</v>
      </c>
      <c r="S15" s="99">
        <v>256.994578748994</v>
      </c>
      <c r="T15" s="99">
        <v>247.01409057770701</v>
      </c>
      <c r="U15" s="99">
        <v>237.17592350747665</v>
      </c>
      <c r="V15" s="99">
        <v>227.47697575083396</v>
      </c>
      <c r="W15" s="99">
        <v>221.3689753328911</v>
      </c>
      <c r="X15" s="99">
        <v>215.32911767743519</v>
      </c>
      <c r="Y15" s="99">
        <v>209.37396220835282</v>
      </c>
      <c r="Z15" s="99">
        <v>203.50169650016375</v>
      </c>
      <c r="AA15" s="99">
        <v>197.7105607597762</v>
      </c>
      <c r="AB15" s="99">
        <v>192.43520689600095</v>
      </c>
      <c r="AC15" s="99">
        <v>187.23170504564845</v>
      </c>
      <c r="AD15" s="99">
        <v>182.09856386365718</v>
      </c>
      <c r="AE15" s="99">
        <v>177.03433396220862</v>
      </c>
      <c r="AF15" s="99">
        <v>172.03760641109443</v>
      </c>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7"/>
    </row>
    <row r="16" spans="2:88" ht="51" x14ac:dyDescent="0.2">
      <c r="B16" s="80">
        <v>10</v>
      </c>
      <c r="C16" s="83" t="s">
        <v>241</v>
      </c>
      <c r="D16" s="39" t="s">
        <v>309</v>
      </c>
      <c r="E16" s="39" t="s">
        <v>243</v>
      </c>
      <c r="F16" s="39">
        <v>2</v>
      </c>
      <c r="H16" s="99">
        <v>2.8235753424672603</v>
      </c>
      <c r="I16" s="99">
        <v>2.9420383560952081</v>
      </c>
      <c r="J16" s="99">
        <v>3.1914008542571874</v>
      </c>
      <c r="K16" s="99">
        <v>3.2875500332850014</v>
      </c>
      <c r="L16" s="99">
        <v>3.3793603378121038</v>
      </c>
      <c r="M16" s="99">
        <v>3.4680718987782688</v>
      </c>
      <c r="N16" s="99">
        <v>3.5546991370025811</v>
      </c>
      <c r="O16" s="99">
        <v>4.0580577867106964</v>
      </c>
      <c r="P16" s="99">
        <v>5.0205579282224475</v>
      </c>
      <c r="Q16" s="99">
        <v>5.9348079799672888</v>
      </c>
      <c r="R16" s="99">
        <v>5.9681918613964466</v>
      </c>
      <c r="S16" s="99">
        <v>6.0168185237644956</v>
      </c>
      <c r="T16" s="99">
        <v>6.0654258161603654</v>
      </c>
      <c r="U16" s="99">
        <v>6.1140142126973958</v>
      </c>
      <c r="V16" s="99">
        <v>6.1625841721411563</v>
      </c>
      <c r="W16" s="99">
        <v>6.2111361385255091</v>
      </c>
      <c r="X16" s="99">
        <v>6.2602477628445703</v>
      </c>
      <c r="Y16" s="99">
        <v>6.3093420835361922</v>
      </c>
      <c r="Z16" s="99">
        <v>6.3584195121099123</v>
      </c>
      <c r="AA16" s="99">
        <v>6.4074804471293838</v>
      </c>
      <c r="AB16" s="99">
        <v>6.4565252747174604</v>
      </c>
      <c r="AC16" s="99">
        <v>6.5055543690378732</v>
      </c>
      <c r="AD16" s="99">
        <v>6.5545680927546677</v>
      </c>
      <c r="AE16" s="99">
        <v>6.6035667974706271</v>
      </c>
      <c r="AF16" s="99">
        <v>6.652550824145794</v>
      </c>
      <c r="AG16" s="71"/>
      <c r="AH16" s="71"/>
      <c r="AI16" s="71"/>
      <c r="AJ16" s="71"/>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71"/>
      <c r="BT16" s="71"/>
      <c r="BU16" s="71"/>
      <c r="BV16" s="71"/>
      <c r="BW16" s="71"/>
      <c r="BX16" s="71"/>
      <c r="BY16" s="71"/>
      <c r="BZ16" s="71"/>
      <c r="CA16" s="71"/>
      <c r="CB16" s="71"/>
      <c r="CC16" s="71"/>
      <c r="CD16" s="71"/>
      <c r="CE16" s="71"/>
      <c r="CF16" s="71"/>
      <c r="CG16" s="71"/>
      <c r="CH16" s="71"/>
      <c r="CI16" s="71"/>
      <c r="CJ16" s="77"/>
    </row>
    <row r="17" spans="2:88" ht="51" x14ac:dyDescent="0.2">
      <c r="B17" s="80">
        <v>11</v>
      </c>
      <c r="C17" s="83" t="s">
        <v>253</v>
      </c>
      <c r="D17" s="39" t="s">
        <v>310</v>
      </c>
      <c r="E17" s="39" t="s">
        <v>255</v>
      </c>
      <c r="F17" s="39">
        <v>0</v>
      </c>
      <c r="H17" s="103">
        <v>0.48199999999999998</v>
      </c>
      <c r="I17" s="103">
        <v>0.49419999999999997</v>
      </c>
      <c r="J17" s="103">
        <v>0.54172134876335498</v>
      </c>
      <c r="K17" s="103">
        <v>0.55321134023744489</v>
      </c>
      <c r="L17" s="103">
        <v>0.56410828131513491</v>
      </c>
      <c r="M17" s="103">
        <v>0.57453415209523684</v>
      </c>
      <c r="N17" s="103">
        <v>0.58458209930136307</v>
      </c>
      <c r="O17" s="103">
        <v>0.66300131854307709</v>
      </c>
      <c r="P17" s="103">
        <v>0.81526956688538188</v>
      </c>
      <c r="Q17" s="103">
        <v>0.958225976953198</v>
      </c>
      <c r="R17" s="103">
        <v>0.95844993660732114</v>
      </c>
      <c r="S17" s="103">
        <v>0.95877189113175376</v>
      </c>
      <c r="T17" s="103">
        <v>0.95908876932580711</v>
      </c>
      <c r="U17" s="103">
        <v>0.95940069325661947</v>
      </c>
      <c r="V17" s="103">
        <v>0.95970778101936127</v>
      </c>
      <c r="W17" s="103">
        <v>0.96001014690077102</v>
      </c>
      <c r="X17" s="103">
        <v>0.96031141606111536</v>
      </c>
      <c r="Y17" s="103">
        <v>0.9606080760783966</v>
      </c>
      <c r="Z17" s="103">
        <v>0.96090023430068161</v>
      </c>
      <c r="AA17" s="103">
        <v>0.9611879946977282</v>
      </c>
      <c r="AB17" s="103">
        <v>0.9614714579953757</v>
      </c>
      <c r="AC17" s="103">
        <v>0.96175072180346577</v>
      </c>
      <c r="AD17" s="103">
        <v>0.96202588073765705</v>
      </c>
      <c r="AE17" s="103">
        <v>0.962297026535477</v>
      </c>
      <c r="AF17" s="103">
        <v>0.9625642481669302</v>
      </c>
      <c r="AG17" s="104">
        <v>0.96202588073765705</v>
      </c>
      <c r="AH17" s="104">
        <v>0.962297026535477</v>
      </c>
      <c r="AI17" s="104">
        <v>0.9625642481669302</v>
      </c>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row>
    <row r="18" spans="2:88" x14ac:dyDescent="0.2">
      <c r="C18" s="86"/>
      <c r="D18" s="42"/>
      <c r="E18" s="42"/>
      <c r="F18" s="86"/>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8"/>
      <c r="AH18" s="88"/>
      <c r="AI18" s="88"/>
      <c r="AJ18" s="88"/>
      <c r="AK18" s="88"/>
      <c r="AL18" s="88"/>
      <c r="AM18" s="88"/>
      <c r="AN18" s="88"/>
      <c r="AO18" s="88"/>
      <c r="AP18" s="88"/>
      <c r="AQ18" s="88"/>
      <c r="AR18" s="88"/>
      <c r="AS18" s="88"/>
      <c r="AT18" s="88"/>
      <c r="AU18" s="88"/>
      <c r="AV18" s="88"/>
      <c r="AW18" s="88"/>
      <c r="AX18" s="88"/>
      <c r="AY18" s="88"/>
      <c r="AZ18" s="88"/>
      <c r="BA18" s="88"/>
      <c r="BB18" s="88"/>
      <c r="BC18" s="88"/>
      <c r="BD18" s="88"/>
      <c r="BE18" s="88"/>
      <c r="BF18" s="88"/>
      <c r="BG18" s="88"/>
      <c r="BH18" s="88"/>
      <c r="BI18" s="88"/>
      <c r="BJ18" s="88"/>
      <c r="BK18" s="88"/>
      <c r="BL18" s="88"/>
      <c r="BM18" s="88"/>
      <c r="BN18" s="88"/>
      <c r="BO18" s="88"/>
      <c r="BP18" s="88"/>
      <c r="BQ18" s="88"/>
      <c r="BR18" s="88"/>
      <c r="BS18" s="88"/>
      <c r="BT18" s="88"/>
      <c r="BU18" s="88"/>
      <c r="BV18" s="88"/>
      <c r="BW18" s="88"/>
      <c r="BX18" s="88"/>
      <c r="BY18" s="88"/>
      <c r="BZ18" s="88"/>
      <c r="CA18" s="88"/>
      <c r="CB18" s="88"/>
      <c r="CC18" s="88"/>
      <c r="CD18" s="88"/>
      <c r="CE18" s="88"/>
      <c r="CF18" s="88"/>
      <c r="CG18" s="88"/>
      <c r="CH18" s="88"/>
      <c r="CI18" s="88"/>
      <c r="CJ18" s="88"/>
    </row>
    <row r="19" spans="2:88" x14ac:dyDescent="0.2"/>
    <row r="20" spans="2:88" x14ac:dyDescent="0.2"/>
    <row r="21" spans="2:88" ht="15" x14ac:dyDescent="0.25">
      <c r="B21" s="45" t="s">
        <v>80</v>
      </c>
    </row>
    <row r="22" spans="2:88" x14ac:dyDescent="0.2"/>
    <row r="23" spans="2:88" x14ac:dyDescent="0.2">
      <c r="B23" s="46"/>
      <c r="C23" s="7" t="s">
        <v>81</v>
      </c>
    </row>
    <row r="24" spans="2:88" x14ac:dyDescent="0.2"/>
    <row r="25" spans="2:88" x14ac:dyDescent="0.2">
      <c r="B25" s="47"/>
      <c r="C25" s="7" t="s">
        <v>82</v>
      </c>
    </row>
    <row r="26" spans="2:88" x14ac:dyDescent="0.2"/>
    <row r="27" spans="2:88" x14ac:dyDescent="0.2"/>
    <row r="28" spans="2:88" x14ac:dyDescent="0.2"/>
    <row r="29" spans="2:88" ht="15" x14ac:dyDescent="0.25">
      <c r="B29" s="134" t="s">
        <v>311</v>
      </c>
      <c r="C29" s="135"/>
      <c r="D29" s="135"/>
      <c r="E29" s="135"/>
      <c r="F29" s="135"/>
      <c r="G29" s="135"/>
      <c r="H29" s="135"/>
      <c r="I29" s="136"/>
    </row>
    <row r="30" spans="2:88" x14ac:dyDescent="0.2"/>
    <row r="31" spans="2:88" s="14" customFormat="1" ht="13.5" x14ac:dyDescent="0.2">
      <c r="B31" s="78" t="s">
        <v>34</v>
      </c>
      <c r="C31" s="137" t="s">
        <v>85</v>
      </c>
      <c r="D31" s="137"/>
      <c r="E31" s="137"/>
      <c r="F31" s="137"/>
      <c r="G31" s="137"/>
      <c r="H31" s="137"/>
      <c r="I31" s="137"/>
    </row>
    <row r="32" spans="2:88" s="14" customFormat="1" ht="59.65" customHeight="1" x14ac:dyDescent="0.2">
      <c r="B32" s="55">
        <v>1</v>
      </c>
      <c r="C32" s="125" t="s">
        <v>312</v>
      </c>
      <c r="D32" s="126"/>
      <c r="E32" s="126"/>
      <c r="F32" s="126"/>
      <c r="G32" s="126"/>
      <c r="H32" s="126"/>
      <c r="I32" s="126"/>
    </row>
    <row r="33" spans="2:9" s="14" customFormat="1" ht="54" customHeight="1" x14ac:dyDescent="0.2">
      <c r="B33" s="55">
        <v>2</v>
      </c>
      <c r="C33" s="125" t="s">
        <v>313</v>
      </c>
      <c r="D33" s="126"/>
      <c r="E33" s="126"/>
      <c r="F33" s="126"/>
      <c r="G33" s="126"/>
      <c r="H33" s="126"/>
      <c r="I33" s="126"/>
    </row>
    <row r="34" spans="2:9" s="14" customFormat="1" ht="58.15" customHeight="1" x14ac:dyDescent="0.2">
      <c r="B34" s="55">
        <v>3</v>
      </c>
      <c r="C34" s="125" t="s">
        <v>314</v>
      </c>
      <c r="D34" s="126"/>
      <c r="E34" s="126"/>
      <c r="F34" s="126"/>
      <c r="G34" s="126"/>
      <c r="H34" s="126"/>
      <c r="I34" s="126"/>
    </row>
    <row r="35" spans="2:9" s="14" customFormat="1" ht="61.15" customHeight="1" x14ac:dyDescent="0.2">
      <c r="B35" s="55">
        <v>4</v>
      </c>
      <c r="C35" s="125" t="s">
        <v>315</v>
      </c>
      <c r="D35" s="126"/>
      <c r="E35" s="126"/>
      <c r="F35" s="126"/>
      <c r="G35" s="126"/>
      <c r="H35" s="126"/>
      <c r="I35" s="126"/>
    </row>
    <row r="36" spans="2:9" s="14" customFormat="1" ht="58.5" customHeight="1" x14ac:dyDescent="0.2">
      <c r="B36" s="55">
        <v>5</v>
      </c>
      <c r="C36" s="125" t="s">
        <v>316</v>
      </c>
      <c r="D36" s="126"/>
      <c r="E36" s="126"/>
      <c r="F36" s="126"/>
      <c r="G36" s="126"/>
      <c r="H36" s="126"/>
      <c r="I36" s="126"/>
    </row>
    <row r="37" spans="2:9" s="14" customFormat="1" ht="75.400000000000006" customHeight="1" x14ac:dyDescent="0.2">
      <c r="B37" s="55">
        <v>6</v>
      </c>
      <c r="C37" s="125" t="s">
        <v>317</v>
      </c>
      <c r="D37" s="126"/>
      <c r="E37" s="126"/>
      <c r="F37" s="126"/>
      <c r="G37" s="126"/>
      <c r="H37" s="126"/>
      <c r="I37" s="126"/>
    </row>
    <row r="38" spans="2:9" s="14" customFormat="1" ht="61.5" customHeight="1" x14ac:dyDescent="0.2">
      <c r="B38" s="55">
        <v>7</v>
      </c>
      <c r="C38" s="125" t="s">
        <v>318</v>
      </c>
      <c r="D38" s="126"/>
      <c r="E38" s="126"/>
      <c r="F38" s="126"/>
      <c r="G38" s="126"/>
      <c r="H38" s="126"/>
      <c r="I38" s="126"/>
    </row>
    <row r="39" spans="2:9" s="14" customFormat="1" ht="75.400000000000006" customHeight="1" x14ac:dyDescent="0.2">
      <c r="B39" s="55">
        <v>8</v>
      </c>
      <c r="C39" s="125" t="s">
        <v>319</v>
      </c>
      <c r="D39" s="126"/>
      <c r="E39" s="126"/>
      <c r="F39" s="126"/>
      <c r="G39" s="126"/>
      <c r="H39" s="126"/>
      <c r="I39" s="126"/>
    </row>
    <row r="40" spans="2:9" s="14" customFormat="1" ht="66" customHeight="1" x14ac:dyDescent="0.2">
      <c r="B40" s="55">
        <v>9</v>
      </c>
      <c r="C40" s="125" t="s">
        <v>320</v>
      </c>
      <c r="D40" s="126"/>
      <c r="E40" s="126"/>
      <c r="F40" s="126"/>
      <c r="G40" s="126"/>
      <c r="H40" s="126"/>
      <c r="I40" s="126"/>
    </row>
    <row r="41" spans="2:9" s="14" customFormat="1" ht="54.4" customHeight="1" x14ac:dyDescent="0.2">
      <c r="B41" s="55">
        <v>10</v>
      </c>
      <c r="C41" s="125" t="s">
        <v>321</v>
      </c>
      <c r="D41" s="126"/>
      <c r="E41" s="126"/>
      <c r="F41" s="126"/>
      <c r="G41" s="126"/>
      <c r="H41" s="126"/>
      <c r="I41" s="126"/>
    </row>
    <row r="42" spans="2:9" s="14" customFormat="1" ht="57.4" customHeight="1" x14ac:dyDescent="0.2">
      <c r="B42" s="55">
        <v>11</v>
      </c>
      <c r="C42" s="125" t="s">
        <v>322</v>
      </c>
      <c r="D42" s="126"/>
      <c r="E42" s="126"/>
      <c r="F42" s="126"/>
      <c r="G42" s="126"/>
      <c r="H42" s="126"/>
      <c r="I42" s="126"/>
    </row>
    <row r="43" spans="2:9" x14ac:dyDescent="0.2"/>
    <row r="44" spans="2:9" x14ac:dyDescent="0.2"/>
    <row r="45" spans="2:9" x14ac:dyDescent="0.2"/>
    <row r="46" spans="2:9" x14ac:dyDescent="0.2"/>
    <row r="47" spans="2:9" x14ac:dyDescent="0.2"/>
    <row r="48" spans="2:9"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sheetData>
  <sheetProtection algorithmName="SHA-512" hashValue="naLQtQDSWjfqNWm5PgWACaFZ5+L/SbRZo2mpckiGq3wAI7+Jik5ph3tsu1Q1lsXkKmzJvoP60630ND7Kwwj19A==" saltValue="qczGIDN1hnO88XgNCySAeA==" spinCount="100000" sheet="1" objects="1" scenarios="1"/>
  <mergeCells count="20">
    <mergeCell ref="B1:F1"/>
    <mergeCell ref="B3:C3"/>
    <mergeCell ref="B4:C4"/>
    <mergeCell ref="D3:F3"/>
    <mergeCell ref="D4:F4"/>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s>
  <pageMargins left="0.7" right="0.7" top="0.75" bottom="0.75" header="0.3" footer="0.3"/>
  <pageSetup paperSize="9" orientation="portrait" r:id="rId1"/>
  <headerFooter>
    <oddHeader>&amp;L&amp;"Calibri"&amp;10&amp;K000000ST Classification: OFFICIAL COMMERCIAL&amp;1#_x000D_&amp;"Calibri"&amp;11&amp;K000000</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sheetPr>
  <dimension ref="A1:DE55"/>
  <sheetViews>
    <sheetView showGridLines="0" zoomScaleNormal="100" workbookViewId="0">
      <pane xSplit="6" ySplit="6" topLeftCell="G7" activePane="bottomRight" state="frozen"/>
      <selection pane="topRight" activeCell="E12" sqref="E12"/>
      <selection pane="bottomLeft" activeCell="E12" sqref="E12"/>
      <selection pane="bottomRight" activeCell="E6" sqref="E6"/>
    </sheetView>
  </sheetViews>
  <sheetFormatPr defaultColWidth="0" defaultRowHeight="14.25" zeroHeight="1" x14ac:dyDescent="0.2"/>
  <cols>
    <col min="1" max="1" width="3" style="7" customWidth="1"/>
    <col min="2" max="2" width="4.125" style="7" customWidth="1"/>
    <col min="3" max="3" width="70.625" style="7" customWidth="1"/>
    <col min="4" max="4" width="16.625" style="7" customWidth="1"/>
    <col min="5" max="5" width="14.625" style="7" customWidth="1"/>
    <col min="6" max="6" width="5.625" style="7" customWidth="1"/>
    <col min="7" max="7" width="2.75" style="7" customWidth="1"/>
    <col min="8" max="109" width="8.75" style="7" customWidth="1"/>
    <col min="110" max="16384" width="8.75" style="7" hidden="1"/>
  </cols>
  <sheetData>
    <row r="1" spans="1:88" ht="22.5" customHeight="1" x14ac:dyDescent="0.2">
      <c r="B1" s="148" t="s">
        <v>323</v>
      </c>
      <c r="C1" s="148"/>
      <c r="D1" s="148"/>
      <c r="E1" s="148"/>
      <c r="F1" s="148"/>
      <c r="G1" s="30"/>
    </row>
    <row r="2" spans="1:88" ht="15" thickBot="1" x14ac:dyDescent="0.25">
      <c r="A2" s="30"/>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row>
    <row r="3" spans="1:88" ht="17.25" thickBot="1" x14ac:dyDescent="0.25">
      <c r="A3" s="30"/>
      <c r="B3" s="130" t="s">
        <v>3</v>
      </c>
      <c r="C3" s="131"/>
      <c r="D3" s="140" t="str">
        <f>'Cover sheet'!C5</f>
        <v>Hafren Dyfrdwy</v>
      </c>
      <c r="E3" s="141"/>
      <c r="F3" s="142"/>
      <c r="G3" s="31"/>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c r="CI3" s="30"/>
      <c r="CJ3" s="30"/>
    </row>
    <row r="4" spans="1:88" ht="17.25" thickBot="1" x14ac:dyDescent="0.25">
      <c r="A4" s="30"/>
      <c r="B4" s="130" t="s">
        <v>6</v>
      </c>
      <c r="C4" s="131"/>
      <c r="D4" s="140" t="str">
        <f>'Cover sheet'!C6</f>
        <v>Llanfyllin</v>
      </c>
      <c r="E4" s="141"/>
      <c r="F4" s="142"/>
      <c r="G4" s="31"/>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row>
    <row r="5" spans="1:88" ht="16.5" thickBot="1" x14ac:dyDescent="0.35">
      <c r="A5" s="30"/>
      <c r="B5" s="30"/>
      <c r="C5" s="33"/>
      <c r="D5" s="33"/>
      <c r="E5" s="30"/>
      <c r="F5" s="30"/>
      <c r="G5" s="31"/>
      <c r="H5" s="144" t="s">
        <v>117</v>
      </c>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33" t="s">
        <v>118</v>
      </c>
      <c r="AH5" s="133"/>
      <c r="AI5" s="133"/>
      <c r="AJ5" s="133"/>
      <c r="AK5" s="133"/>
      <c r="AL5" s="133"/>
      <c r="AM5" s="133"/>
      <c r="AN5" s="133"/>
      <c r="AO5" s="133"/>
      <c r="AP5" s="133"/>
      <c r="AQ5" s="133"/>
      <c r="AR5" s="133"/>
      <c r="AS5" s="133"/>
      <c r="AT5" s="133"/>
      <c r="AU5" s="133"/>
      <c r="AV5" s="133"/>
      <c r="AW5" s="133"/>
      <c r="AX5" s="133"/>
      <c r="AY5" s="133"/>
      <c r="AZ5" s="133"/>
      <c r="BA5" s="133"/>
      <c r="BB5" s="133"/>
      <c r="BC5" s="133"/>
      <c r="BD5" s="133"/>
      <c r="BE5" s="133"/>
      <c r="BF5" s="133"/>
      <c r="BG5" s="133"/>
      <c r="BH5" s="133"/>
      <c r="BI5" s="133"/>
      <c r="BJ5" s="133"/>
      <c r="BK5" s="133"/>
      <c r="BL5" s="133"/>
      <c r="BM5" s="133"/>
      <c r="BN5" s="133"/>
      <c r="BO5" s="133"/>
      <c r="BP5" s="133"/>
      <c r="BQ5" s="133"/>
      <c r="BR5" s="133"/>
      <c r="BS5" s="133"/>
      <c r="BT5" s="133"/>
      <c r="BU5" s="133"/>
      <c r="BV5" s="133"/>
      <c r="BW5" s="133"/>
      <c r="BX5" s="133"/>
      <c r="BY5" s="133"/>
      <c r="BZ5" s="133"/>
      <c r="CA5" s="133"/>
      <c r="CB5" s="133"/>
      <c r="CC5" s="133"/>
      <c r="CD5" s="133"/>
      <c r="CE5" s="133"/>
      <c r="CF5" s="133"/>
      <c r="CG5" s="133"/>
      <c r="CH5" s="133"/>
      <c r="CI5" s="133"/>
      <c r="CJ5" s="133"/>
    </row>
    <row r="6" spans="1:88" ht="15" thickBot="1" x14ac:dyDescent="0.25">
      <c r="B6" s="79" t="s">
        <v>34</v>
      </c>
      <c r="C6" s="34" t="s">
        <v>119</v>
      </c>
      <c r="D6" s="35" t="s">
        <v>36</v>
      </c>
      <c r="E6" s="35" t="s">
        <v>37</v>
      </c>
      <c r="F6" s="37" t="s">
        <v>38</v>
      </c>
      <c r="G6" s="31"/>
      <c r="H6" s="35" t="s">
        <v>120</v>
      </c>
      <c r="I6" s="35" t="s">
        <v>121</v>
      </c>
      <c r="J6" s="35" t="s">
        <v>122</v>
      </c>
      <c r="K6" s="35" t="s">
        <v>123</v>
      </c>
      <c r="L6" s="35" t="s">
        <v>124</v>
      </c>
      <c r="M6" s="35" t="s">
        <v>125</v>
      </c>
      <c r="N6" s="35" t="s">
        <v>126</v>
      </c>
      <c r="O6" s="35" t="s">
        <v>127</v>
      </c>
      <c r="P6" s="35" t="s">
        <v>128</v>
      </c>
      <c r="Q6" s="35" t="s">
        <v>129</v>
      </c>
      <c r="R6" s="35" t="s">
        <v>130</v>
      </c>
      <c r="S6" s="35" t="s">
        <v>131</v>
      </c>
      <c r="T6" s="35" t="s">
        <v>132</v>
      </c>
      <c r="U6" s="35" t="s">
        <v>133</v>
      </c>
      <c r="V6" s="35" t="s">
        <v>134</v>
      </c>
      <c r="W6" s="35" t="s">
        <v>135</v>
      </c>
      <c r="X6" s="35" t="s">
        <v>136</v>
      </c>
      <c r="Y6" s="35" t="s">
        <v>137</v>
      </c>
      <c r="Z6" s="35" t="s">
        <v>138</v>
      </c>
      <c r="AA6" s="35" t="s">
        <v>139</v>
      </c>
      <c r="AB6" s="35" t="s">
        <v>140</v>
      </c>
      <c r="AC6" s="35" t="s">
        <v>141</v>
      </c>
      <c r="AD6" s="35" t="s">
        <v>142</v>
      </c>
      <c r="AE6" s="35" t="s">
        <v>143</v>
      </c>
      <c r="AF6" s="35" t="s">
        <v>144</v>
      </c>
      <c r="AG6" s="35" t="s">
        <v>145</v>
      </c>
      <c r="AH6" s="35" t="s">
        <v>146</v>
      </c>
      <c r="AI6" s="35" t="s">
        <v>147</v>
      </c>
      <c r="AJ6" s="35" t="s">
        <v>148</v>
      </c>
      <c r="AK6" s="35" t="s">
        <v>149</v>
      </c>
      <c r="AL6" s="35" t="s">
        <v>150</v>
      </c>
      <c r="AM6" s="35" t="s">
        <v>151</v>
      </c>
      <c r="AN6" s="35" t="s">
        <v>152</v>
      </c>
      <c r="AO6" s="35" t="s">
        <v>153</v>
      </c>
      <c r="AP6" s="35" t="s">
        <v>154</v>
      </c>
      <c r="AQ6" s="35" t="s">
        <v>155</v>
      </c>
      <c r="AR6" s="35" t="s">
        <v>156</v>
      </c>
      <c r="AS6" s="35" t="s">
        <v>157</v>
      </c>
      <c r="AT6" s="35" t="s">
        <v>158</v>
      </c>
      <c r="AU6" s="35" t="s">
        <v>159</v>
      </c>
      <c r="AV6" s="35" t="s">
        <v>160</v>
      </c>
      <c r="AW6" s="35" t="s">
        <v>161</v>
      </c>
      <c r="AX6" s="35" t="s">
        <v>162</v>
      </c>
      <c r="AY6" s="35" t="s">
        <v>163</v>
      </c>
      <c r="AZ6" s="35" t="s">
        <v>164</v>
      </c>
      <c r="BA6" s="35" t="s">
        <v>165</v>
      </c>
      <c r="BB6" s="35" t="s">
        <v>166</v>
      </c>
      <c r="BC6" s="35" t="s">
        <v>167</v>
      </c>
      <c r="BD6" s="35" t="s">
        <v>168</v>
      </c>
      <c r="BE6" s="35" t="s">
        <v>169</v>
      </c>
      <c r="BF6" s="35" t="s">
        <v>170</v>
      </c>
      <c r="BG6" s="35" t="s">
        <v>171</v>
      </c>
      <c r="BH6" s="35" t="s">
        <v>172</v>
      </c>
      <c r="BI6" s="35" t="s">
        <v>173</v>
      </c>
      <c r="BJ6" s="35" t="s">
        <v>174</v>
      </c>
      <c r="BK6" s="35" t="s">
        <v>175</v>
      </c>
      <c r="BL6" s="35" t="s">
        <v>176</v>
      </c>
      <c r="BM6" s="35" t="s">
        <v>177</v>
      </c>
      <c r="BN6" s="35" t="s">
        <v>178</v>
      </c>
      <c r="BO6" s="35" t="s">
        <v>179</v>
      </c>
      <c r="BP6" s="35" t="s">
        <v>180</v>
      </c>
      <c r="BQ6" s="35" t="s">
        <v>181</v>
      </c>
      <c r="BR6" s="35" t="s">
        <v>182</v>
      </c>
      <c r="BS6" s="35" t="s">
        <v>183</v>
      </c>
      <c r="BT6" s="35" t="s">
        <v>184</v>
      </c>
      <c r="BU6" s="35" t="s">
        <v>185</v>
      </c>
      <c r="BV6" s="35" t="s">
        <v>186</v>
      </c>
      <c r="BW6" s="35" t="s">
        <v>187</v>
      </c>
      <c r="BX6" s="35" t="s">
        <v>188</v>
      </c>
      <c r="BY6" s="35" t="s">
        <v>189</v>
      </c>
      <c r="BZ6" s="35" t="s">
        <v>190</v>
      </c>
      <c r="CA6" s="35" t="s">
        <v>191</v>
      </c>
      <c r="CB6" s="35" t="s">
        <v>192</v>
      </c>
      <c r="CC6" s="35" t="s">
        <v>193</v>
      </c>
      <c r="CD6" s="35" t="s">
        <v>194</v>
      </c>
      <c r="CE6" s="35" t="s">
        <v>195</v>
      </c>
      <c r="CF6" s="35" t="s">
        <v>196</v>
      </c>
      <c r="CG6" s="35" t="s">
        <v>197</v>
      </c>
      <c r="CH6" s="35" t="s">
        <v>198</v>
      </c>
      <c r="CI6" s="35" t="s">
        <v>199</v>
      </c>
      <c r="CJ6" s="35" t="s">
        <v>200</v>
      </c>
    </row>
    <row r="7" spans="1:88" ht="51" x14ac:dyDescent="0.2">
      <c r="B7" s="80">
        <v>1</v>
      </c>
      <c r="C7" s="81" t="s">
        <v>273</v>
      </c>
      <c r="D7" s="69" t="s">
        <v>324</v>
      </c>
      <c r="E7" s="69" t="s">
        <v>67</v>
      </c>
      <c r="F7" s="69">
        <v>2</v>
      </c>
      <c r="H7" s="99">
        <v>3.9070959693428722</v>
      </c>
      <c r="I7" s="99">
        <v>5.8913660393678953</v>
      </c>
      <c r="J7" s="99">
        <v>5.3195049465044111</v>
      </c>
      <c r="K7" s="99">
        <v>5.2469722049282632</v>
      </c>
      <c r="L7" s="99">
        <v>5.1701364655211197</v>
      </c>
      <c r="M7" s="99">
        <v>5.1107842582291934</v>
      </c>
      <c r="N7" s="99">
        <v>5.0480979897882898</v>
      </c>
      <c r="O7" s="99">
        <v>4.9724638709774123</v>
      </c>
      <c r="P7" s="99">
        <v>4.8802568839664309</v>
      </c>
      <c r="Q7" s="99">
        <v>4.7961023724410339</v>
      </c>
      <c r="R7" s="99">
        <v>4.7426957967843464</v>
      </c>
      <c r="S7" s="99">
        <v>4.6903627575238422</v>
      </c>
      <c r="T7" s="99">
        <v>4.6343235823322519</v>
      </c>
      <c r="U7" s="99">
        <v>4.5850815798712183</v>
      </c>
      <c r="V7" s="99">
        <v>4.5319293102381026</v>
      </c>
      <c r="W7" s="99">
        <v>4.5052407958578815</v>
      </c>
      <c r="X7" s="99">
        <v>4.4750934673166034</v>
      </c>
      <c r="Y7" s="99">
        <v>4.4516873374426815</v>
      </c>
      <c r="Z7" s="99">
        <v>4.4249727219562294</v>
      </c>
      <c r="AA7" s="99">
        <v>4.3983391615800702</v>
      </c>
      <c r="AB7" s="99">
        <v>4.3718014108146566</v>
      </c>
      <c r="AC7" s="99">
        <v>4.3513799396411921</v>
      </c>
      <c r="AD7" s="99">
        <v>4.3282083329402568</v>
      </c>
      <c r="AE7" s="99">
        <v>4.3048003186035215</v>
      </c>
      <c r="AF7" s="99">
        <v>4.2784727985320776</v>
      </c>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c r="BY7" s="71"/>
      <c r="BZ7" s="71"/>
      <c r="CA7" s="71"/>
      <c r="CB7" s="71"/>
      <c r="CC7" s="71"/>
      <c r="CD7" s="71"/>
      <c r="CE7" s="71"/>
      <c r="CF7" s="71"/>
      <c r="CG7" s="71"/>
      <c r="CH7" s="71"/>
      <c r="CI7" s="71"/>
      <c r="CJ7" s="72"/>
    </row>
    <row r="8" spans="1:88" ht="51" x14ac:dyDescent="0.2">
      <c r="B8" s="80">
        <f>B7+1</f>
        <v>2</v>
      </c>
      <c r="C8" s="83" t="s">
        <v>275</v>
      </c>
      <c r="D8" s="39" t="s">
        <v>325</v>
      </c>
      <c r="E8" s="39" t="s">
        <v>67</v>
      </c>
      <c r="F8" s="39">
        <v>2</v>
      </c>
      <c r="H8" s="99">
        <v>0</v>
      </c>
      <c r="I8" s="99">
        <v>0</v>
      </c>
      <c r="J8" s="99">
        <v>0</v>
      </c>
      <c r="K8" s="99">
        <v>0</v>
      </c>
      <c r="L8" s="99">
        <v>0</v>
      </c>
      <c r="M8" s="99">
        <v>0</v>
      </c>
      <c r="N8" s="99">
        <v>0</v>
      </c>
      <c r="O8" s="99">
        <v>0</v>
      </c>
      <c r="P8" s="99">
        <v>0</v>
      </c>
      <c r="Q8" s="99">
        <v>0</v>
      </c>
      <c r="R8" s="99">
        <v>0</v>
      </c>
      <c r="S8" s="99">
        <v>0</v>
      </c>
      <c r="T8" s="99">
        <v>0</v>
      </c>
      <c r="U8" s="99">
        <v>0</v>
      </c>
      <c r="V8" s="99">
        <v>0</v>
      </c>
      <c r="W8" s="99">
        <v>0</v>
      </c>
      <c r="X8" s="99">
        <v>0</v>
      </c>
      <c r="Y8" s="99">
        <v>0</v>
      </c>
      <c r="Z8" s="99">
        <v>0</v>
      </c>
      <c r="AA8" s="99">
        <v>0</v>
      </c>
      <c r="AB8" s="99">
        <v>0</v>
      </c>
      <c r="AC8" s="99">
        <v>0</v>
      </c>
      <c r="AD8" s="99">
        <v>0</v>
      </c>
      <c r="AE8" s="99">
        <v>0</v>
      </c>
      <c r="AF8" s="99">
        <v>0</v>
      </c>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row>
    <row r="9" spans="1:88" ht="51" x14ac:dyDescent="0.2">
      <c r="B9" s="80">
        <f t="shared" ref="B9:B11" si="0">B8+1</f>
        <v>3</v>
      </c>
      <c r="C9" s="83" t="s">
        <v>277</v>
      </c>
      <c r="D9" s="39" t="s">
        <v>326</v>
      </c>
      <c r="E9" s="39" t="s">
        <v>67</v>
      </c>
      <c r="F9" s="39">
        <v>2</v>
      </c>
      <c r="H9" s="99">
        <v>6.749550000000001</v>
      </c>
      <c r="I9" s="99">
        <v>6.749550000000001</v>
      </c>
      <c r="J9" s="99">
        <v>6.749550000000001</v>
      </c>
      <c r="K9" s="99">
        <v>6.749550000000001</v>
      </c>
      <c r="L9" s="99">
        <v>6.749550000000001</v>
      </c>
      <c r="M9" s="99">
        <v>6.749550000000001</v>
      </c>
      <c r="N9" s="99">
        <v>6.749550000000001</v>
      </c>
      <c r="O9" s="99">
        <v>6.749550000000001</v>
      </c>
      <c r="P9" s="99">
        <v>6.749550000000001</v>
      </c>
      <c r="Q9" s="99">
        <v>6.749550000000001</v>
      </c>
      <c r="R9" s="99">
        <v>6.749550000000001</v>
      </c>
      <c r="S9" s="99">
        <v>6.749550000000001</v>
      </c>
      <c r="T9" s="99">
        <v>6.749550000000001</v>
      </c>
      <c r="U9" s="99">
        <v>6.749550000000001</v>
      </c>
      <c r="V9" s="99">
        <v>6.749550000000001</v>
      </c>
      <c r="W9" s="99">
        <v>6.749550000000001</v>
      </c>
      <c r="X9" s="99">
        <v>6.749550000000001</v>
      </c>
      <c r="Y9" s="99">
        <v>6.749550000000001</v>
      </c>
      <c r="Z9" s="99">
        <v>6.749550000000001</v>
      </c>
      <c r="AA9" s="99">
        <v>6.749550000000001</v>
      </c>
      <c r="AB9" s="99">
        <v>6.749550000000001</v>
      </c>
      <c r="AC9" s="99">
        <v>6.749550000000001</v>
      </c>
      <c r="AD9" s="99">
        <v>6.749550000000001</v>
      </c>
      <c r="AE9" s="99">
        <v>6.749550000000001</v>
      </c>
      <c r="AF9" s="99">
        <v>6.749550000000001</v>
      </c>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c r="CA9" s="77"/>
      <c r="CB9" s="77"/>
      <c r="CC9" s="77"/>
      <c r="CD9" s="77"/>
      <c r="CE9" s="77"/>
      <c r="CF9" s="77"/>
      <c r="CG9" s="77"/>
      <c r="CH9" s="77"/>
      <c r="CI9" s="77"/>
      <c r="CJ9" s="77"/>
    </row>
    <row r="10" spans="1:88" ht="51" x14ac:dyDescent="0.2">
      <c r="B10" s="80">
        <f t="shared" si="0"/>
        <v>4</v>
      </c>
      <c r="C10" s="83" t="s">
        <v>279</v>
      </c>
      <c r="D10" s="39" t="s">
        <v>327</v>
      </c>
      <c r="E10" s="39" t="s">
        <v>67</v>
      </c>
      <c r="F10" s="39">
        <v>2</v>
      </c>
      <c r="H10" s="99">
        <v>0</v>
      </c>
      <c r="I10" s="99">
        <v>0</v>
      </c>
      <c r="J10" s="99">
        <v>0</v>
      </c>
      <c r="K10" s="99">
        <v>0</v>
      </c>
      <c r="L10" s="99">
        <v>0</v>
      </c>
      <c r="M10" s="99">
        <v>0</v>
      </c>
      <c r="N10" s="99">
        <v>0</v>
      </c>
      <c r="O10" s="99">
        <v>0</v>
      </c>
      <c r="P10" s="99">
        <v>0</v>
      </c>
      <c r="Q10" s="99">
        <v>0</v>
      </c>
      <c r="R10" s="99">
        <v>0</v>
      </c>
      <c r="S10" s="99">
        <v>0</v>
      </c>
      <c r="T10" s="99">
        <v>0</v>
      </c>
      <c r="U10" s="99">
        <v>0</v>
      </c>
      <c r="V10" s="99">
        <v>0</v>
      </c>
      <c r="W10" s="99">
        <v>0</v>
      </c>
      <c r="X10" s="99">
        <v>0</v>
      </c>
      <c r="Y10" s="99">
        <v>0</v>
      </c>
      <c r="Z10" s="99">
        <v>0</v>
      </c>
      <c r="AA10" s="99">
        <v>0</v>
      </c>
      <c r="AB10" s="99">
        <v>0</v>
      </c>
      <c r="AC10" s="99">
        <v>0</v>
      </c>
      <c r="AD10" s="99">
        <v>0</v>
      </c>
      <c r="AE10" s="99">
        <v>0</v>
      </c>
      <c r="AF10" s="99">
        <v>0</v>
      </c>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7"/>
      <c r="CH10" s="77"/>
      <c r="CI10" s="77"/>
      <c r="CJ10" s="77"/>
    </row>
    <row r="11" spans="1:88" ht="51" x14ac:dyDescent="0.2">
      <c r="B11" s="80">
        <f t="shared" si="0"/>
        <v>5</v>
      </c>
      <c r="C11" s="83" t="s">
        <v>281</v>
      </c>
      <c r="D11" s="39" t="s">
        <v>328</v>
      </c>
      <c r="E11" s="39" t="s">
        <v>67</v>
      </c>
      <c r="F11" s="39">
        <v>2</v>
      </c>
      <c r="H11" s="99">
        <v>2.8424540306571289</v>
      </c>
      <c r="I11" s="99">
        <v>0.85818396063210578</v>
      </c>
      <c r="J11" s="99">
        <v>1.43004505349559</v>
      </c>
      <c r="K11" s="99">
        <v>1.5025777950717378</v>
      </c>
      <c r="L11" s="99">
        <v>1.5794135344788813</v>
      </c>
      <c r="M11" s="99">
        <v>1.6387657417708077</v>
      </c>
      <c r="N11" s="99">
        <v>1.7014520102117112</v>
      </c>
      <c r="O11" s="99">
        <v>1.7770861290225888</v>
      </c>
      <c r="P11" s="99">
        <v>1.8692931160335702</v>
      </c>
      <c r="Q11" s="99">
        <v>1.9534476275589672</v>
      </c>
      <c r="R11" s="99">
        <v>2.0068542032156547</v>
      </c>
      <c r="S11" s="99">
        <v>2.0591872424761588</v>
      </c>
      <c r="T11" s="99">
        <v>2.1152264176677491</v>
      </c>
      <c r="U11" s="99">
        <v>2.1644684201287827</v>
      </c>
      <c r="V11" s="99">
        <v>2.2176206897618984</v>
      </c>
      <c r="W11" s="99">
        <v>2.2443092041421195</v>
      </c>
      <c r="X11" s="99">
        <v>2.2744565326833976</v>
      </c>
      <c r="Y11" s="99">
        <v>2.2978626625573195</v>
      </c>
      <c r="Z11" s="99">
        <v>2.3245772780437717</v>
      </c>
      <c r="AA11" s="99">
        <v>2.3512108384199308</v>
      </c>
      <c r="AB11" s="99">
        <v>2.3777485891853445</v>
      </c>
      <c r="AC11" s="99">
        <v>2.398170060358809</v>
      </c>
      <c r="AD11" s="99">
        <v>2.4213416670597443</v>
      </c>
      <c r="AE11" s="99">
        <v>2.4447496813964795</v>
      </c>
      <c r="AF11" s="99">
        <v>2.4710772014679234</v>
      </c>
      <c r="AG11" s="77"/>
      <c r="AH11" s="77"/>
      <c r="AI11" s="77"/>
      <c r="AJ11" s="77"/>
      <c r="AK11" s="77"/>
      <c r="AL11" s="77"/>
      <c r="AM11" s="77"/>
      <c r="AN11" s="77"/>
      <c r="AO11" s="77"/>
      <c r="AP11" s="77"/>
      <c r="AQ11" s="77"/>
      <c r="AR11" s="77"/>
      <c r="AS11" s="77"/>
      <c r="AT11" s="77"/>
      <c r="AU11" s="77"/>
      <c r="AV11" s="77"/>
      <c r="AW11" s="77"/>
      <c r="AX11" s="77"/>
      <c r="AY11" s="77"/>
      <c r="AZ11" s="77"/>
      <c r="BA11" s="77"/>
      <c r="BB11" s="77"/>
      <c r="BC11" s="77"/>
      <c r="BD11" s="77"/>
      <c r="BE11" s="77"/>
      <c r="BF11" s="77"/>
      <c r="BG11" s="77"/>
      <c r="BH11" s="77"/>
      <c r="BI11" s="77"/>
      <c r="BJ11" s="77"/>
      <c r="BK11" s="77"/>
      <c r="BL11" s="77"/>
      <c r="BM11" s="77"/>
      <c r="BN11" s="77"/>
      <c r="BO11" s="77"/>
      <c r="BP11" s="77"/>
      <c r="BQ11" s="77"/>
      <c r="BR11" s="77"/>
      <c r="BS11" s="77"/>
      <c r="BT11" s="77"/>
      <c r="BU11" s="77"/>
      <c r="BV11" s="77"/>
      <c r="BW11" s="77"/>
      <c r="BX11" s="77"/>
      <c r="BY11" s="77"/>
      <c r="BZ11" s="77"/>
      <c r="CA11" s="77"/>
      <c r="CB11" s="77"/>
      <c r="CC11" s="77"/>
      <c r="CD11" s="77"/>
      <c r="CE11" s="77"/>
      <c r="CF11" s="77"/>
      <c r="CG11" s="77"/>
      <c r="CH11" s="77"/>
      <c r="CI11" s="77"/>
      <c r="CJ11" s="77"/>
    </row>
    <row r="12" spans="1:88" x14ac:dyDescent="0.2"/>
    <row r="13" spans="1:88" x14ac:dyDescent="0.2"/>
    <row r="14" spans="1:88" x14ac:dyDescent="0.2"/>
    <row r="15" spans="1:88" ht="15" x14ac:dyDescent="0.25">
      <c r="B15" s="45" t="s">
        <v>80</v>
      </c>
    </row>
    <row r="16" spans="1:88" x14ac:dyDescent="0.2"/>
    <row r="17" spans="2:9" x14ac:dyDescent="0.2">
      <c r="B17" s="46"/>
      <c r="C17" s="7" t="s">
        <v>81</v>
      </c>
    </row>
    <row r="18" spans="2:9" x14ac:dyDescent="0.2"/>
    <row r="19" spans="2:9" x14ac:dyDescent="0.2">
      <c r="B19" s="47"/>
      <c r="C19" s="7" t="s">
        <v>82</v>
      </c>
    </row>
    <row r="20" spans="2:9" x14ac:dyDescent="0.2"/>
    <row r="21" spans="2:9" x14ac:dyDescent="0.2"/>
    <row r="22" spans="2:9" x14ac:dyDescent="0.2"/>
    <row r="23" spans="2:9" ht="15" x14ac:dyDescent="0.25">
      <c r="B23" s="134" t="s">
        <v>329</v>
      </c>
      <c r="C23" s="135"/>
      <c r="D23" s="135"/>
      <c r="E23" s="135"/>
      <c r="F23" s="135"/>
      <c r="G23" s="135"/>
      <c r="H23" s="135"/>
      <c r="I23" s="136"/>
    </row>
    <row r="24" spans="2:9" x14ac:dyDescent="0.2"/>
    <row r="25" spans="2:9" s="14" customFormat="1" ht="13.5" x14ac:dyDescent="0.2">
      <c r="B25" s="78" t="s">
        <v>34</v>
      </c>
      <c r="C25" s="137" t="s">
        <v>85</v>
      </c>
      <c r="D25" s="137"/>
      <c r="E25" s="137"/>
      <c r="F25" s="137"/>
      <c r="G25" s="137"/>
      <c r="H25" s="137"/>
      <c r="I25" s="137"/>
    </row>
    <row r="26" spans="2:9" s="14" customFormat="1" ht="76.900000000000006" customHeight="1" x14ac:dyDescent="0.2">
      <c r="B26" s="55">
        <v>1</v>
      </c>
      <c r="C26" s="125" t="s">
        <v>330</v>
      </c>
      <c r="D26" s="126"/>
      <c r="E26" s="126"/>
      <c r="F26" s="126"/>
      <c r="G26" s="126"/>
      <c r="H26" s="126"/>
      <c r="I26" s="126"/>
    </row>
    <row r="27" spans="2:9" s="14" customFormat="1" ht="54" customHeight="1" x14ac:dyDescent="0.2">
      <c r="B27" s="55">
        <v>2</v>
      </c>
      <c r="C27" s="125" t="s">
        <v>331</v>
      </c>
      <c r="D27" s="126"/>
      <c r="E27" s="126"/>
      <c r="F27" s="126"/>
      <c r="G27" s="126"/>
      <c r="H27" s="126"/>
      <c r="I27" s="126"/>
    </row>
    <row r="28" spans="2:9" s="14" customFormat="1" ht="58.15" customHeight="1" x14ac:dyDescent="0.2">
      <c r="B28" s="55">
        <v>3</v>
      </c>
      <c r="C28" s="125" t="s">
        <v>332</v>
      </c>
      <c r="D28" s="126"/>
      <c r="E28" s="126"/>
      <c r="F28" s="126"/>
      <c r="G28" s="126"/>
      <c r="H28" s="126"/>
      <c r="I28" s="126"/>
    </row>
    <row r="29" spans="2:9" s="14" customFormat="1" ht="61.15" customHeight="1" x14ac:dyDescent="0.2">
      <c r="B29" s="55">
        <v>4</v>
      </c>
      <c r="C29" s="125" t="s">
        <v>287</v>
      </c>
      <c r="D29" s="126"/>
      <c r="E29" s="126"/>
      <c r="F29" s="126"/>
      <c r="G29" s="126"/>
      <c r="H29" s="126"/>
      <c r="I29" s="126"/>
    </row>
    <row r="30" spans="2:9" s="14" customFormat="1" ht="58.5" customHeight="1" x14ac:dyDescent="0.2">
      <c r="B30" s="55">
        <v>5</v>
      </c>
      <c r="C30" s="125" t="s">
        <v>333</v>
      </c>
      <c r="D30" s="126"/>
      <c r="E30" s="126"/>
      <c r="F30" s="126"/>
      <c r="G30" s="126"/>
      <c r="H30" s="126"/>
      <c r="I30" s="126"/>
    </row>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sheetProtection algorithmName="SHA-512" hashValue="fQ2CgjuAc6qd52o544evNu3WdOqewn9ZNQ11+cbk6USBCHwETU5rDv712aUZKsfgNjuYyS5Dx9nYdPvRgLxiXg==" saltValue="NIDZSus/wnaT7FV0i5fyyA==" spinCount="100000" sheet="1" objects="1" scenarios="1"/>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headerFooter>
    <oddHeader>&amp;L&amp;"Calibri"&amp;10&amp;K000000ST Classification: OFFICIAL COMMERCIAL&amp;1#_x000D_&amp;"Calibri"&amp;11&amp;K000000</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DB549A5F6F444C859BFE76DCCB1E07" ma:contentTypeVersion="4" ma:contentTypeDescription="Create a new document." ma:contentTypeScope="" ma:versionID="3b6b52dbd76d833e9251147739f47ec3">
  <xsd:schema xmlns:xsd="http://www.w3.org/2001/XMLSchema" xmlns:xs="http://www.w3.org/2001/XMLSchema" xmlns:p="http://schemas.microsoft.com/office/2006/metadata/properties" xmlns:ns2="8b73125f-a2a3-430c-bf07-e2948dd3081c" targetNamespace="http://schemas.microsoft.com/office/2006/metadata/properties" ma:root="true" ma:fieldsID="0b198552ecf7a9126ef2e498d829be84" ns2:_="">
    <xsd:import namespace="8b73125f-a2a3-430c-bf07-e2948dd3081c"/>
    <xsd:element name="properties">
      <xsd:complexType>
        <xsd:sequence>
          <xsd:element name="documentManagement">
            <xsd:complexType>
              <xsd:all>
                <xsd:element ref="ns2:Company"/>
                <xsd:element ref="ns2:Submission"/>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73125f-a2a3-430c-bf07-e2948dd3081c" elementFormDefault="qualified">
    <xsd:import namespace="http://schemas.microsoft.com/office/2006/documentManagement/types"/>
    <xsd:import namespace="http://schemas.microsoft.com/office/infopath/2007/PartnerControls"/>
    <xsd:element name="Company" ma:index="8" ma:displayName="Company" ma:default="ST" ma:description="What company does this document relate too?" ma:format="RadioButtons" ma:internalName="Company">
      <xsd:simpleType>
        <xsd:restriction base="dms:Choice">
          <xsd:enumeration value="ST"/>
          <xsd:enumeration value="HD"/>
          <xsd:enumeration value="Both"/>
        </xsd:restriction>
      </xsd:simpleType>
    </xsd:element>
    <xsd:element name="Submission" ma:index="9" ma:displayName="Submission" ma:default="2022 Submission" ma:description="Date in which document is related too." ma:format="RadioButtons" ma:internalName="Submission">
      <xsd:simpleType>
        <xsd:restriction base="dms:Choice">
          <xsd:enumeration value="2022 Submission"/>
          <xsd:enumeration value="2024 Submission"/>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ubmission xmlns="8b73125f-a2a3-430c-bf07-e2948dd3081c">2022 Submission</Submission>
    <Company xmlns="8b73125f-a2a3-430c-bf07-e2948dd3081c">HD</Compan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974493-9779-4580-9A13-E9127C7367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73125f-a2a3-430c-bf07-e2948dd30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505F09-1AD7-47E1-880A-1E18A344DD5B}">
  <ds:schemaRefs>
    <ds:schemaRef ds:uri="http://purl.org/dc/elements/1.1/"/>
    <ds:schemaRef ds:uri="http://schemas.microsoft.com/office/2006/metadata/properties"/>
    <ds:schemaRef ds:uri="http://purl.org/dc/terms/"/>
    <ds:schemaRef ds:uri="8b73125f-a2a3-430c-bf07-e2948dd3081c"/>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01E1DDA4-CDDF-4F46-8596-98FB2DE5F4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Manager/>
  <Company>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Harrow</dc:creator>
  <cp:keywords/>
  <dc:description/>
  <cp:lastModifiedBy>Everitt, Helen</cp:lastModifiedBy>
  <cp:revision/>
  <dcterms:created xsi:type="dcterms:W3CDTF">2017-04-19T07:39:06Z</dcterms:created>
  <dcterms:modified xsi:type="dcterms:W3CDTF">2022-11-24T11:14:33Z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0x01010072DB549A5F6F444C859BFE76DCCB1E07</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Order">
    <vt:r8>6300</vt:r8>
  </property>
  <property fmtid="{D5CDD505-2E9C-101B-9397-08002B2CF9AE}" pid="9" name="MSIP_Label_5d1f72a0-9918-4564-91ff-bbeac1603032_Enabled">
    <vt:lpwstr>true</vt:lpwstr>
  </property>
  <property fmtid="{D5CDD505-2E9C-101B-9397-08002B2CF9AE}" pid="10" name="MSIP_Label_5d1f72a0-9918-4564-91ff-bbeac1603032_SetDate">
    <vt:lpwstr>2022-11-11T14:41:40Z</vt:lpwstr>
  </property>
  <property fmtid="{D5CDD505-2E9C-101B-9397-08002B2CF9AE}" pid="11" name="MSIP_Label_5d1f72a0-9918-4564-91ff-bbeac1603032_Method">
    <vt:lpwstr>Privileged</vt:lpwstr>
  </property>
  <property fmtid="{D5CDD505-2E9C-101B-9397-08002B2CF9AE}" pid="12" name="MSIP_Label_5d1f72a0-9918-4564-91ff-bbeac1603032_Name">
    <vt:lpwstr>OFFICIAL COMMERCIAL</vt:lpwstr>
  </property>
  <property fmtid="{D5CDD505-2E9C-101B-9397-08002B2CF9AE}" pid="13" name="MSIP_Label_5d1f72a0-9918-4564-91ff-bbeac1603032_SiteId">
    <vt:lpwstr>e15c1e99-7be3-495c-978e-eca7b8ea9f31</vt:lpwstr>
  </property>
  <property fmtid="{D5CDD505-2E9C-101B-9397-08002B2CF9AE}" pid="14" name="MSIP_Label_5d1f72a0-9918-4564-91ff-bbeac1603032_ActionId">
    <vt:lpwstr>d0633285-fcf1-4124-b341-6d149c4d2f82</vt:lpwstr>
  </property>
  <property fmtid="{D5CDD505-2E9C-101B-9397-08002B2CF9AE}" pid="15" name="MSIP_Label_5d1f72a0-9918-4564-91ff-bbeac1603032_ContentBits">
    <vt:lpwstr>1</vt:lpwstr>
  </property>
</Properties>
</file>