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ttps://severntrent.sharepoint.com/sites/WRMP/OFWAT_Mkt_Tables/OFWAT Market Tables/Public versions/"/>
    </mc:Choice>
  </mc:AlternateContent>
  <xr:revisionPtr revIDLastSave="11" documentId="8_{AB44BCE1-8847-45C8-BF66-93E18B4BA7BD}" xr6:coauthVersionLast="47" xr6:coauthVersionMax="47" xr10:uidLastSave="{889AA328-6C6C-4930-9279-C9EADD0501CC}"/>
  <workbookProtection workbookAlgorithmName="SHA-512" workbookHashValue="+5nncc5MBuQ7t6SlXDFvbroouF4iWyRNdYrUijz23//DhL95MtMnTkJ9Rw5+AR3K9qgaPZ6QOAF3WsEQMvk4oA==" workbookSaltValue="vs1b2p9LP4mqtuvwZK6nnw==" workbookSpinCount="100000" lockStructure="1"/>
  <bookViews>
    <workbookView xWindow="-120" yWindow="-120" windowWidth="29040" windowHeight="15840" tabRatio="789"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6" l="1"/>
  <c r="D4"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Everitt, Helen</author>
  </authors>
  <commentList>
    <comment ref="J7" authorId="0" shapeId="0" xr:uid="{00000000-0006-0000-0900-000001000000}">
      <text>
        <r>
          <rPr>
            <b/>
            <sz val="9"/>
            <color indexed="81"/>
            <rFont val="Tahoma"/>
            <charset val="1"/>
          </rPr>
          <t>Everitt, Helen:</t>
        </r>
        <r>
          <rPr>
            <sz val="9"/>
            <color indexed="81"/>
            <rFont val="Tahoma"/>
            <charset val="1"/>
          </rPr>
          <t xml:space="preserve">
These values are company wide and not WRZ specific</t>
        </r>
      </text>
    </comment>
    <comment ref="K7" authorId="0" shapeId="0" xr:uid="{00000000-0006-0000-0900-000002000000}">
      <text>
        <r>
          <rPr>
            <b/>
            <sz val="9"/>
            <color indexed="81"/>
            <rFont val="Tahoma"/>
            <charset val="1"/>
          </rPr>
          <t>Everitt, Helen:</t>
        </r>
        <r>
          <rPr>
            <sz val="9"/>
            <color indexed="81"/>
            <rFont val="Tahoma"/>
            <charset val="1"/>
          </rPr>
          <t xml:space="preserve">
These values are company wide and not WRZ specific</t>
        </r>
      </text>
    </comment>
  </commentList>
</comments>
</file>

<file path=xl/sharedStrings.xml><?xml version="1.0" encoding="utf-8"?>
<sst xmlns="http://schemas.openxmlformats.org/spreadsheetml/2006/main" count="1063" uniqueCount="439">
  <si>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</si>
  <si>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</si>
  <si>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</si>
  <si>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</si>
  <si>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Hafren Dyfrdwy</t>
  </si>
  <si>
    <t>Insert image of WRZ boundary (same as GIS shapefile)</t>
  </si>
  <si>
    <t xml:space="preserve">WRZ name </t>
  </si>
  <si>
    <t>Llandinam and Llanwrin</t>
  </si>
  <si>
    <t>WRMP the data relates to</t>
  </si>
  <si>
    <t>WRMP19 and AR21 AR22</t>
  </si>
  <si>
    <t>Date the spreadsheet was first published</t>
  </si>
  <si>
    <t>Date of last update (see change log for details)</t>
  </si>
  <si>
    <t>Contact details for anyone wanting to discuss commercial opportunities arising from this information</t>
  </si>
  <si>
    <t>FutureConsultation@severntrent.co.uk</t>
  </si>
  <si>
    <t>Geographical Information System (GIS) shapefile of water resources zone boundary file reference (hyperlink)</t>
  </si>
  <si>
    <t>See link to map on WRMP19 webpage</t>
  </si>
  <si>
    <t>Brief description of data assurance</t>
  </si>
  <si>
    <t>We have checked the data and our processes by carrying out 1st and 2nd line assurance and 3rd line assurance using Internal Audit.</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</si>
  <si>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</si>
  <si>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</si>
  <si>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</si>
  <si>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</si>
  <si>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</si>
  <si>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</si>
  <si>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</si>
  <si>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</si>
  <si>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Table 1</t>
  </si>
  <si>
    <t xml:space="preserve">Lines 8, 9 </t>
  </si>
  <si>
    <t>Updated level of service due to company boundary change</t>
  </si>
  <si>
    <t>Company boundary change</t>
  </si>
  <si>
    <t>Line 12</t>
  </si>
  <si>
    <t>Updated to align with  Final Water Resources Management plan (WRMP)</t>
  </si>
  <si>
    <t>Published Final WRMP</t>
  </si>
  <si>
    <t>Tables 2 -8</t>
  </si>
  <si>
    <t>All Lines</t>
  </si>
  <si>
    <t>All data updated to align with  Final Water Resources Management plan (WRMP)</t>
  </si>
  <si>
    <t>Cover Sheet</t>
  </si>
  <si>
    <t xml:space="preserve"> Company name updated due to company boundary changes</t>
  </si>
  <si>
    <t>Tables 2-8</t>
  </si>
  <si>
    <t>Updated 2020/21 and 2021/22 all lines</t>
  </si>
  <si>
    <t>Data for the first two years updated for Annual return reported data</t>
  </si>
  <si>
    <t>AR data included as guided by Ofwat</t>
  </si>
  <si>
    <t>Table 1 : Key market information</t>
  </si>
  <si>
    <t>Line</t>
  </si>
  <si>
    <t>Description</t>
  </si>
  <si>
    <t>WRMP19 reference</t>
  </si>
  <si>
    <t>Units</t>
  </si>
  <si>
    <t>DPs</t>
  </si>
  <si>
    <t>Company Response</t>
  </si>
  <si>
    <t>Water Resource Zone location</t>
  </si>
  <si>
    <t>N/A</t>
  </si>
  <si>
    <t>Region / Counties</t>
  </si>
  <si>
    <t>Refer to map. Llandinam and Llawrin WRZ is in central Wales (Powys region). It covers a number of Welsh villages including Montgomery (along with Llandinam and Llanwrin).</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</si>
  <si>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</si>
  <si>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</si>
  <si>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</si>
  <si>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</si>
  <si>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</si>
  <si>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</si>
  <si>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</si>
  <si>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</si>
  <si>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This is a negative value as there is a net export of potable water from this WRZ.</t>
  </si>
  <si>
    <t>Critical planning period</t>
  </si>
  <si>
    <t>Dry Year Annual Average</t>
  </si>
  <si>
    <t>Level of service (Temporary Use Ban)</t>
  </si>
  <si>
    <t>1 in X</t>
  </si>
  <si>
    <t>No more than 1 in 40 Temporary Use Bans</t>
  </si>
  <si>
    <t>Refer to section A of WRMP for line 8-10 data source</t>
  </si>
  <si>
    <t xml:space="preserve">Level of service – (Drought order for non-essential use ban) 
</t>
  </si>
  <si>
    <t>No more than 1 in 40 Non-essential use bans</t>
  </si>
  <si>
    <t xml:space="preserve">Level of service – Emergency drought order (reducing demand): rota cuts and standpipes 
</t>
  </si>
  <si>
    <t>We do not plan for rota cuts or standpipes. In an extremely severe drought we would consider using them but we do not have a planned frequency for this level of service.</t>
  </si>
  <si>
    <t xml:space="preserve">Summary key cause of supply constraint (Hydrological / Licence / Asset) 
</t>
  </si>
  <si>
    <t>Text</t>
  </si>
  <si>
    <t>Pump and licence are the constraints</t>
  </si>
  <si>
    <t>From WRMP table 1, column J</t>
  </si>
  <si>
    <t>Drought plan option benefits</t>
  </si>
  <si>
    <t>Table 10 – Drought Plan links</t>
  </si>
  <si>
    <t>Ml/d</t>
  </si>
  <si>
    <t xml:space="preserve">There are no drought supply measures e.g. drought permits or orders stipulated in our Drought Plan for this WRZ. (1) 5% demand savings assumed during TUBs and a further 5% savings for a NEUB. </t>
  </si>
  <si>
    <t xml:space="preserve">Year of first zonal deficit (if any) 
</t>
  </si>
  <si>
    <t>Year</t>
  </si>
  <si>
    <t>None</t>
  </si>
  <si>
    <t>Zone deficit summary</t>
  </si>
  <si>
    <t>High (&gt;10%) / Medium (5-10%) / Low (&lt;5%)</t>
  </si>
  <si>
    <t>A/A</t>
  </si>
  <si>
    <t>n/a</t>
  </si>
  <si>
    <t>Other planning considerations and constraints</t>
  </si>
  <si>
    <t>The available treatment in this WRZ is for groundwater only - surface water treatment would require investment. Refer to the water resources management plan (WRMP) that accompanies these tables for detailed information. There are no national parks in this WRZ.  To discuss case specific constraints and considerations please use the contact details provided in the cover sheet.</t>
  </si>
  <si>
    <t>Treatment works details</t>
  </si>
  <si>
    <t xml:space="preserve">Works 1 – 6 Ml/d – GW5
other water treatment works is &lt; 10 Ml/d
We have not assessed climate change when estimating the spare capacity in this zone. Note that the groundwater works would need investment to be suitable to treat any surface water. We have assigned the WTW category that the works will be in by 2020. </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</si>
  <si>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</si>
  <si>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</si>
  <si>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</si>
  <si>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</si>
  <si>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</si>
  <si>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</si>
  <si>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</si>
  <si>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</si>
  <si>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</si>
  <si>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</si>
  <si>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</si>
  <si>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</si>
  <si>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</si>
  <si>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</si>
  <si>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</si>
  <si>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</si>
  <si>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</si>
  <si>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</si>
  <si>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</si>
  <si>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</si>
  <si>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</si>
  <si>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</si>
  <si>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</si>
  <si>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</si>
  <si>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</si>
  <si>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</si>
  <si>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</si>
  <si>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</si>
  <si>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</si>
  <si>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</si>
  <si>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</si>
  <si>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</si>
  <si>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</si>
  <si>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</si>
  <si>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</si>
  <si>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</si>
  <si>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</si>
  <si>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</si>
  <si>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</si>
  <si>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</si>
  <si>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</si>
  <si>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</si>
  <si>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</si>
  <si>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</si>
  <si>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</si>
  <si>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</si>
  <si>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</si>
  <si>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</si>
  <si>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</si>
  <si>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</si>
  <si>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</si>
  <si>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</si>
  <si>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</si>
  <si>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</si>
  <si>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</si>
  <si>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</si>
  <si>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</si>
  <si>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</si>
  <si>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</si>
  <si>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</si>
  <si>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</si>
  <si>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</si>
  <si>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</si>
  <si>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</si>
  <si>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</si>
  <si>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</si>
  <si>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</si>
  <si>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</si>
  <si>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</si>
  <si>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</si>
  <si>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</si>
  <si>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</si>
  <si>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</si>
  <si>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</si>
  <si>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</si>
  <si>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</si>
  <si>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</si>
  <si>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</si>
  <si>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</si>
  <si>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</si>
  <si>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</si>
  <si>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</si>
  <si>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</si>
  <si>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</si>
  <si>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</si>
  <si>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</si>
  <si>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</si>
  <si>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</si>
  <si>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</si>
  <si>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</si>
  <si>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</si>
  <si>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</si>
  <si>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</si>
  <si>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</si>
  <si>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</si>
  <si>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</si>
  <si>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</si>
  <si>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</si>
  <si>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</si>
  <si>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</si>
  <si>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</si>
  <si>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</si>
  <si>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</si>
  <si>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</si>
  <si>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</si>
  <si>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</si>
  <si>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</si>
  <si>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</si>
  <si>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</si>
  <si>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</si>
  <si>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</si>
  <si>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</si>
  <si>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</si>
  <si>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</si>
  <si>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</si>
  <si>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</si>
  <si>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</si>
  <si>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</si>
  <si>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</si>
  <si>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</si>
  <si>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</si>
  <si>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</si>
  <si>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</si>
  <si>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</si>
  <si>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</si>
  <si>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</si>
  <si>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</si>
  <si>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</si>
  <si>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</si>
  <si>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</si>
  <si>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</si>
  <si>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</si>
  <si>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</si>
  <si>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</si>
  <si>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</si>
  <si>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</si>
  <si>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</si>
  <si>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</si>
  <si>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</si>
  <si>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</si>
  <si>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</si>
  <si>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</si>
  <si>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</si>
  <si>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</si>
  <si>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</si>
  <si>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</si>
  <si>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</si>
  <si>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</si>
  <si>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</si>
  <si>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</si>
  <si>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</si>
  <si>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</si>
  <si>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</si>
  <si>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</si>
  <si>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</si>
  <si>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</si>
  <si>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</si>
  <si>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</si>
  <si>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</si>
  <si>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</si>
  <si>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</si>
  <si>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</si>
  <si>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</si>
  <si>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</si>
  <si>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</si>
  <si>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</si>
  <si>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</si>
  <si>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</si>
  <si>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</si>
  <si>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</si>
  <si>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</si>
  <si>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</si>
  <si>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</si>
  <si>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</si>
  <si>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</si>
  <si>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</si>
  <si>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</si>
  <si>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</si>
  <si>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</si>
  <si>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</si>
  <si>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</si>
  <si>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</si>
  <si>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</si>
  <si>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</si>
  <si>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</si>
  <si>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</si>
  <si>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</si>
  <si>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</si>
  <si>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</si>
  <si>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</si>
  <si>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</si>
  <si>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</si>
  <si>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</si>
  <si>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</si>
  <si>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</si>
  <si>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</si>
  <si>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</si>
  <si>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</si>
  <si>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</si>
  <si>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</si>
  <si>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</si>
  <si>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</si>
  <si>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</si>
  <si>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</si>
  <si>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</si>
  <si>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</si>
  <si>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</si>
  <si>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</si>
  <si>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</si>
  <si>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</si>
  <si>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</si>
  <si>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</si>
  <si>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</si>
  <si>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</si>
  <si>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</si>
  <si>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</si>
  <si>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</si>
  <si>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</si>
  <si>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</si>
  <si>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</si>
  <si>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</si>
  <si>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</si>
  <si>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</si>
  <si>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</si>
  <si>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</si>
  <si>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</si>
  <si>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</si>
  <si>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</si>
  <si>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</si>
  <si>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</si>
  <si>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</si>
  <si>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</si>
  <si>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</si>
  <si>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</si>
  <si>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</si>
  <si>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</si>
  <si>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</si>
  <si>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</si>
  <si>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</si>
  <si>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</si>
  <si>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</si>
  <si>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</si>
  <si>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</si>
  <si>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</si>
  <si>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</si>
  <si>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</si>
  <si>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</si>
  <si>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</si>
  <si>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</si>
  <si>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</si>
  <si>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</si>
  <si>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</si>
  <si>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</si>
  <si>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</si>
  <si>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Mosts</t>
  </si>
  <si>
    <t>Mompany name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</si>
  <si>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</si>
  <si>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</si>
  <si>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</si>
  <si>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</si>
  <si>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</si>
  <si>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</si>
  <si>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</si>
  <si>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</si>
  <si>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</si>
  <si>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</si>
  <si>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</si>
  <si>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</si>
  <si>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</si>
  <si>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</si>
  <si>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</si>
  <si>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</si>
  <si>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</si>
  <si>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</si>
  <si>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</si>
  <si>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</si>
  <si>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Option name</t>
  </si>
  <si>
    <t>Table 5: Feasible options
Column C</t>
  </si>
  <si>
    <t>Active Leakage Control - Supply demand balance scenario</t>
  </si>
  <si>
    <t>Active Leakage Control - National Infrustructure commision scenario</t>
  </si>
  <si>
    <t>Enhanced Metering</t>
  </si>
  <si>
    <t>Option reference number</t>
  </si>
  <si>
    <t>Table 5: Feasible options
Column D</t>
  </si>
  <si>
    <t>ALC1</t>
  </si>
  <si>
    <t>ALC2</t>
  </si>
  <si>
    <t>EM001</t>
  </si>
  <si>
    <t xml:space="preserve">Type of option </t>
  </si>
  <si>
    <t>Table 5: Feasible options
Column E</t>
  </si>
  <si>
    <t>Active leakage management</t>
  </si>
  <si>
    <t>Metering other selective</t>
  </si>
  <si>
    <t>Preferred option</t>
  </si>
  <si>
    <t>Table 5: Feasible options
Column F</t>
  </si>
  <si>
    <t>Y/N</t>
  </si>
  <si>
    <t>N</t>
  </si>
  <si>
    <t>Y</t>
  </si>
  <si>
    <t xml:space="preserve">Planned scheme start date </t>
  </si>
  <si>
    <t>Table 5: Feasible options
Column G</t>
  </si>
  <si>
    <t>2020/21</t>
  </si>
  <si>
    <t>Progress of planned scheme</t>
  </si>
  <si>
    <t>Not a chosen scheme, no further work required</t>
  </si>
  <si>
    <t>Not commenced but we have carried out pre-feasibility studies</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</si>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</sst>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11"/>
      <color rgb="FFFF0000"/>
      <name val="Arial"/>
      <family val="2"/>
    </font>
    <font>
      <sz val="9"/>
      <name val="Arial"/>
      <family val="2"/>
    </font>
    <font>
      <sz val="11"/>
      <name val="Arial"/>
      <family val="2"/>
    </font>
    <font>
      <u/>
      <sz val="11"/>
      <name val="Arial"/>
      <family val="2"/>
    </font>
    <font>
      <sz val="9"/>
      <color indexed="81"/>
      <name val="Tahoma"/>
      <charset val="1"/>
    </font>
    <font>
      <b/>
      <sz val="9"/>
      <color indexed="81"/>
      <name val="Tahoma"/>
      <charset val="1"/>
    </font>
    <font>
      <sz val="10"/>
      <color rgb="FF000000"/>
      <name val="Arial"/>
      <family val="2"/>
    </font>
    <font>
      <sz val="9"/>
      <color rgb="FF000000"/>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rgb="FFFCEABF"/>
        <bgColor rgb="FF000000"/>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4">
    <xf numFmtId="0" fontId="0" fillId="0" borderId="0"/>
    <xf numFmtId="0" fontId="1" fillId="0" borderId="0"/>
    <xf numFmtId="0" fontId="17" fillId="0" borderId="0" applyNumberFormat="0" applyFill="0" applyBorder="0" applyAlignment="0" applyProtection="0"/>
    <xf numFmtId="0" fontId="14" fillId="0" borderId="0"/>
  </cellStyleXfs>
  <cellXfs count="172">
    <xf numFmtId="0" fontId="0" fillId="0" borderId="0" xfId="0"/>
    <xf numFmtId="0" fontId="2" fillId="2" borderId="0" xfId="1" applyFont="1" applyFill="1" applyAlignment="1">
      <alignment horizontal="center" vertical="center"/>
    </xf>
    <xf numFmtId="0" fontId="4" fillId="0" borderId="0" xfId="0" applyFont="1"/>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0" fillId="0" borderId="0" xfId="0" applyAlignment="1">
      <alignment wrapText="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0" fillId="0" borderId="0" xfId="0" applyProtection="1">
      <protection hidden="1"/>
    </xf>
    <xf numFmtId="0" fontId="2" fillId="2" borderId="0" xfId="1" applyFont="1" applyFill="1" applyAlignment="1" applyProtection="1">
      <alignment vertical="center"/>
      <protection hidden="1"/>
    </xf>
    <xf numFmtId="0" fontId="2" fillId="2" borderId="0" xfId="1" applyFont="1" applyFill="1" applyAlignment="1" applyProtection="1">
      <alignment horizontal="center" vertical="center"/>
      <protection hidden="1"/>
    </xf>
    <xf numFmtId="0" fontId="3" fillId="3" borderId="1" xfId="1" applyFont="1" applyFill="1" applyBorder="1" applyAlignment="1" applyProtection="1">
      <alignment vertical="center"/>
      <protection hidden="1"/>
    </xf>
    <xf numFmtId="0" fontId="4" fillId="0" borderId="2" xfId="0" applyFont="1" applyBorder="1" applyAlignment="1" applyProtection="1">
      <alignment vertical="center" wrapText="1"/>
      <protection hidden="1"/>
    </xf>
    <xf numFmtId="0" fontId="0" fillId="0" borderId="0" xfId="0" applyAlignment="1" applyProtection="1">
      <alignment horizontal="center"/>
      <protection hidden="1"/>
    </xf>
    <xf numFmtId="0" fontId="5" fillId="0" borderId="0" xfId="0" applyFont="1" applyProtection="1">
      <protection hidden="1"/>
    </xf>
    <xf numFmtId="0" fontId="4" fillId="0" borderId="0" xfId="0" applyFont="1" applyProtection="1">
      <protection hidden="1"/>
    </xf>
    <xf numFmtId="0" fontId="3" fillId="3" borderId="3" xfId="1" applyFont="1" applyFill="1" applyBorder="1" applyAlignment="1" applyProtection="1">
      <alignment vertical="center" wrapText="1"/>
      <protection hidden="1"/>
    </xf>
    <xf numFmtId="0" fontId="4" fillId="4" borderId="4" xfId="1" applyFont="1" applyFill="1" applyBorder="1" applyAlignment="1" applyProtection="1">
      <alignment horizontal="left" vertical="center" wrapText="1"/>
      <protection hidden="1"/>
    </xf>
    <xf numFmtId="0" fontId="3" fillId="0" borderId="0" xfId="1" applyFont="1" applyAlignment="1" applyProtection="1">
      <alignment vertical="center"/>
      <protection hidden="1"/>
    </xf>
    <xf numFmtId="0" fontId="3" fillId="3" borderId="5" xfId="1" applyFont="1" applyFill="1" applyBorder="1" applyAlignment="1" applyProtection="1">
      <alignment vertical="center" wrapText="1"/>
      <protection hidden="1"/>
    </xf>
    <xf numFmtId="0" fontId="4" fillId="4" borderId="6" xfId="1" applyFont="1" applyFill="1" applyBorder="1" applyAlignment="1" applyProtection="1">
      <alignment horizontal="left" vertical="center" wrapText="1"/>
      <protection hidden="1"/>
    </xf>
    <xf numFmtId="0" fontId="3" fillId="0" borderId="0" xfId="1" applyFont="1" applyAlignment="1" applyProtection="1">
      <alignment vertical="center" wrapText="1"/>
      <protection hidden="1"/>
    </xf>
    <xf numFmtId="0" fontId="4" fillId="0" borderId="0" xfId="1" applyFont="1" applyAlignment="1" applyProtection="1">
      <alignment horizontal="left" vertical="center"/>
      <protection hidden="1"/>
    </xf>
    <xf numFmtId="0" fontId="3" fillId="3" borderId="7" xfId="1" applyFont="1" applyFill="1" applyBorder="1" applyAlignment="1" applyProtection="1">
      <alignment vertical="center" wrapText="1"/>
      <protection hidden="1"/>
    </xf>
    <xf numFmtId="0" fontId="6" fillId="0" borderId="0" xfId="0" applyFont="1" applyProtection="1">
      <protection hidden="1"/>
    </xf>
    <xf numFmtId="0" fontId="4" fillId="0" borderId="0" xfId="0" applyFont="1" applyAlignment="1" applyProtection="1">
      <alignment horizontal="left"/>
      <protection hidden="1"/>
    </xf>
    <xf numFmtId="0" fontId="3" fillId="3" borderId="1" xfId="1" applyFont="1" applyFill="1" applyBorder="1" applyAlignment="1" applyProtection="1">
      <alignment vertical="center" wrapText="1"/>
      <protection hidden="1"/>
    </xf>
    <xf numFmtId="0" fontId="8" fillId="0" borderId="0" xfId="0" applyFont="1" applyAlignment="1" applyProtection="1">
      <alignment horizontal="right"/>
      <protection hidden="1"/>
    </xf>
    <xf numFmtId="0" fontId="7" fillId="4" borderId="2" xfId="1" applyFont="1" applyFill="1" applyBorder="1" applyAlignment="1" applyProtection="1">
      <alignment vertical="center"/>
      <protection hidden="1"/>
    </xf>
    <xf numFmtId="0" fontId="10" fillId="2" borderId="0" xfId="1" applyFont="1" applyFill="1" applyAlignment="1" applyProtection="1">
      <alignment horizontal="center" vertical="center"/>
      <protection hidden="1"/>
    </xf>
    <xf numFmtId="0" fontId="10" fillId="2" borderId="0" xfId="1" applyFont="1" applyFill="1" applyAlignment="1" applyProtection="1">
      <alignment vertical="center"/>
      <protection hidden="1"/>
    </xf>
    <xf numFmtId="0" fontId="0" fillId="0" borderId="0" xfId="0" applyAlignment="1" applyProtection="1">
      <alignment wrapText="1"/>
      <protection hidden="1"/>
    </xf>
    <xf numFmtId="0" fontId="0" fillId="0" borderId="0" xfId="0" applyAlignment="1" applyProtection="1">
      <alignment horizontal="center" wrapText="1"/>
      <protection hidden="1"/>
    </xf>
    <xf numFmtId="0" fontId="11" fillId="0" borderId="0" xfId="1" applyFont="1" applyAlignment="1" applyProtection="1">
      <alignment horizontal="left" vertical="center"/>
      <protection hidden="1"/>
    </xf>
    <xf numFmtId="0" fontId="12" fillId="0" borderId="0" xfId="0" applyFont="1" applyAlignment="1" applyProtection="1">
      <alignment wrapText="1"/>
      <protection hidden="1"/>
    </xf>
    <xf numFmtId="0" fontId="9" fillId="3" borderId="1" xfId="1" applyFont="1" applyFill="1" applyBorder="1" applyAlignment="1" applyProtection="1">
      <alignment vertical="center"/>
      <protection hidden="1"/>
    </xf>
    <xf numFmtId="0" fontId="9" fillId="3" borderId="1" xfId="1" applyFont="1" applyFill="1" applyBorder="1" applyAlignment="1" applyProtection="1">
      <alignment horizontal="center" vertical="center"/>
      <protection hidden="1"/>
    </xf>
    <xf numFmtId="0" fontId="9" fillId="3" borderId="10" xfId="1" applyFont="1" applyFill="1" applyBorder="1" applyAlignment="1" applyProtection="1">
      <alignment vertical="center"/>
      <protection hidden="1"/>
    </xf>
    <xf numFmtId="0" fontId="9" fillId="3" borderId="21" xfId="1" applyFont="1" applyFill="1" applyBorder="1" applyAlignment="1" applyProtection="1">
      <alignment horizontal="center" vertical="center"/>
      <protection hidden="1"/>
    </xf>
    <xf numFmtId="0" fontId="9" fillId="0" borderId="0" xfId="1" applyFont="1" applyAlignment="1" applyProtection="1">
      <alignment vertical="center"/>
      <protection hidden="1"/>
    </xf>
    <xf numFmtId="0" fontId="4" fillId="0" borderId="9" xfId="1" applyFont="1" applyBorder="1" applyAlignment="1" applyProtection="1">
      <alignment horizontal="center" vertical="center" wrapText="1"/>
      <protection hidden="1"/>
    </xf>
    <xf numFmtId="0" fontId="4" fillId="0" borderId="9" xfId="1" applyFont="1" applyBorder="1" applyAlignment="1" applyProtection="1">
      <alignment horizontal="left" vertical="center" wrapText="1" readingOrder="1"/>
      <protection hidden="1"/>
    </xf>
    <xf numFmtId="0" fontId="4" fillId="0" borderId="13" xfId="1" applyFont="1" applyBorder="1" applyAlignment="1" applyProtection="1">
      <alignment vertical="center" wrapText="1"/>
      <protection hidden="1"/>
    </xf>
    <xf numFmtId="0" fontId="4" fillId="0" borderId="0" xfId="1" applyFont="1" applyAlignment="1" applyProtection="1">
      <alignment horizontal="center" vertical="center" wrapText="1"/>
      <protection hidden="1"/>
    </xf>
    <xf numFmtId="0" fontId="4" fillId="0" borderId="13" xfId="1" applyFont="1" applyBorder="1" applyAlignment="1" applyProtection="1">
      <alignment horizontal="left" vertical="center" wrapText="1" readingOrder="1"/>
      <protection hidden="1"/>
    </xf>
    <xf numFmtId="0" fontId="4" fillId="0" borderId="13" xfId="0" applyFont="1" applyBorder="1" applyAlignment="1" applyProtection="1">
      <alignment vertical="center" wrapText="1"/>
      <protection hidden="1"/>
    </xf>
    <xf numFmtId="0" fontId="8" fillId="0" borderId="0" xfId="0" applyFont="1" applyProtection="1">
      <protection hidden="1"/>
    </xf>
    <xf numFmtId="0" fontId="0" fillId="4" borderId="0" xfId="0" applyFill="1" applyProtection="1">
      <protection hidden="1"/>
    </xf>
    <xf numFmtId="0" fontId="0" fillId="8" borderId="0" xfId="0" applyFill="1" applyProtection="1">
      <protection hidden="1"/>
    </xf>
    <xf numFmtId="0" fontId="9" fillId="3" borderId="0" xfId="0" applyFont="1" applyFill="1" applyAlignment="1" applyProtection="1">
      <alignment horizontal="left" vertical="top"/>
      <protection hidden="1"/>
    </xf>
    <xf numFmtId="0" fontId="9" fillId="0" borderId="0" xfId="0" applyFont="1" applyAlignment="1" applyProtection="1">
      <alignment horizontal="center"/>
      <protection hidden="1"/>
    </xf>
    <xf numFmtId="0" fontId="9" fillId="0" borderId="0" xfId="0" applyFont="1" applyProtection="1">
      <protection hidden="1"/>
    </xf>
    <xf numFmtId="0" fontId="9" fillId="0" borderId="0" xfId="0" applyFont="1" applyAlignment="1" applyProtection="1">
      <alignment horizontal="left"/>
      <protection hidden="1"/>
    </xf>
    <xf numFmtId="0" fontId="4" fillId="0" borderId="0" xfId="0" applyFont="1" applyAlignment="1" applyProtection="1">
      <alignment horizontal="center"/>
      <protection hidden="1"/>
    </xf>
    <xf numFmtId="0" fontId="4" fillId="0" borderId="9" xfId="0" applyFont="1" applyBorder="1" applyProtection="1">
      <protection hidden="1"/>
    </xf>
    <xf numFmtId="0" fontId="4" fillId="0" borderId="0" xfId="0" applyFont="1" applyAlignment="1" applyProtection="1">
      <alignment horizontal="left" vertical="top"/>
      <protection hidden="1"/>
    </xf>
    <xf numFmtId="0" fontId="4" fillId="0" borderId="9" xfId="0" applyFont="1" applyBorder="1" applyAlignment="1" applyProtection="1">
      <alignment horizontal="center" vertical="center"/>
      <protection hidden="1"/>
    </xf>
    <xf numFmtId="0" fontId="4" fillId="0" borderId="0" xfId="1" applyFont="1" applyAlignment="1" applyProtection="1">
      <alignment horizontal="left" vertical="center" wrapText="1"/>
      <protection hidden="1"/>
    </xf>
    <xf numFmtId="0" fontId="4" fillId="0" borderId="0" xfId="0" applyFont="1" applyAlignment="1" applyProtection="1">
      <alignment horizontal="center" vertical="justify" wrapText="1"/>
      <protection hidden="1"/>
    </xf>
    <xf numFmtId="0" fontId="4" fillId="0" borderId="0" xfId="0" applyFont="1" applyAlignment="1" applyProtection="1">
      <alignment vertical="justify" wrapText="1"/>
      <protection hidden="1"/>
    </xf>
    <xf numFmtId="0" fontId="4" fillId="0" borderId="0" xfId="0" applyFont="1" applyAlignment="1" applyProtection="1">
      <alignment vertical="top" wrapText="1"/>
      <protection hidden="1"/>
    </xf>
    <xf numFmtId="0" fontId="4" fillId="0" borderId="0" xfId="0" applyFont="1" applyAlignment="1" applyProtection="1">
      <alignment horizontal="center" vertical="top" wrapText="1"/>
      <protection hidden="1"/>
    </xf>
    <xf numFmtId="0" fontId="4" fillId="0" borderId="0" xfId="0" applyFont="1" applyAlignment="1" applyProtection="1">
      <alignment horizontal="left" vertical="center" wrapText="1"/>
      <protection hidden="1"/>
    </xf>
    <xf numFmtId="0" fontId="16" fillId="9" borderId="21" xfId="0" applyFont="1" applyFill="1" applyBorder="1" applyAlignment="1" applyProtection="1">
      <alignment horizontal="center" vertical="center" wrapText="1"/>
      <protection hidden="1"/>
    </xf>
    <xf numFmtId="0" fontId="16" fillId="9" borderId="20" xfId="0" applyFont="1" applyFill="1" applyBorder="1" applyAlignment="1" applyProtection="1">
      <alignment horizontal="center" vertical="center" wrapText="1"/>
      <protection hidden="1"/>
    </xf>
    <xf numFmtId="0" fontId="4" fillId="10" borderId="22" xfId="0" applyFont="1" applyFill="1" applyBorder="1" applyAlignment="1" applyProtection="1">
      <alignment vertical="center" wrapText="1"/>
      <protection hidden="1"/>
    </xf>
    <xf numFmtId="0" fontId="4" fillId="10" borderId="23" xfId="0" applyFont="1" applyFill="1" applyBorder="1" applyAlignment="1" applyProtection="1">
      <alignment vertical="center" wrapText="1"/>
      <protection hidden="1"/>
    </xf>
    <xf numFmtId="0" fontId="4" fillId="0" borderId="0" xfId="0" applyFont="1" applyAlignment="1" applyProtection="1">
      <alignment wrapText="1"/>
      <protection hidden="1"/>
    </xf>
    <xf numFmtId="0" fontId="0" fillId="0" borderId="24" xfId="0" applyBorder="1" applyAlignment="1" applyProtection="1">
      <alignment horizontal="center" vertical="center"/>
      <protection hidden="1"/>
    </xf>
    <xf numFmtId="0" fontId="4" fillId="0" borderId="25" xfId="1" applyFont="1" applyBorder="1" applyAlignment="1" applyProtection="1">
      <alignment vertical="center" wrapText="1"/>
      <protection hidden="1"/>
    </xf>
    <xf numFmtId="0" fontId="4" fillId="0" borderId="14" xfId="1"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 fillId="7" borderId="15" xfId="1" applyFont="1" applyFill="1" applyBorder="1" applyAlignment="1" applyProtection="1">
      <alignment vertical="center"/>
      <protection hidden="1"/>
    </xf>
    <xf numFmtId="0" fontId="7" fillId="7" borderId="16" xfId="1" applyFont="1" applyFill="1" applyBorder="1" applyAlignment="1" applyProtection="1">
      <alignment vertical="center"/>
      <protection hidden="1"/>
    </xf>
    <xf numFmtId="0" fontId="0" fillId="0" borderId="26" xfId="0" applyBorder="1" applyAlignment="1" applyProtection="1">
      <alignment horizontal="center" vertical="center"/>
      <protection hidden="1"/>
    </xf>
    <xf numFmtId="0" fontId="14" fillId="0" borderId="18" xfId="0" applyFont="1" applyBorder="1" applyAlignment="1" applyProtection="1">
      <alignment vertical="center" wrapText="1"/>
      <protection hidden="1"/>
    </xf>
    <xf numFmtId="0" fontId="14" fillId="0" borderId="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7" fillId="7" borderId="9" xfId="1" applyFont="1" applyFill="1" applyBorder="1" applyAlignment="1" applyProtection="1">
      <alignment vertical="center"/>
      <protection hidden="1"/>
    </xf>
    <xf numFmtId="0" fontId="15" fillId="0" borderId="9" xfId="1" applyFont="1" applyBorder="1" applyAlignment="1" applyProtection="1">
      <alignment vertical="center"/>
      <protection hidden="1"/>
    </xf>
    <xf numFmtId="0" fontId="9" fillId="3" borderId="3" xfId="1" applyFont="1" applyFill="1" applyBorder="1" applyAlignment="1" applyProtection="1">
      <alignment vertical="center"/>
      <protection hidden="1"/>
    </xf>
    <xf numFmtId="0" fontId="0" fillId="0" borderId="9" xfId="0" applyBorder="1" applyAlignment="1" applyProtection="1">
      <alignment horizontal="center" vertical="center"/>
      <protection hidden="1"/>
    </xf>
    <xf numFmtId="0" fontId="4" fillId="0" borderId="14" xfId="1" applyFont="1" applyBorder="1" applyAlignment="1" applyProtection="1">
      <alignment vertical="center" wrapText="1"/>
      <protection hidden="1"/>
    </xf>
    <xf numFmtId="0" fontId="4" fillId="0" borderId="27" xfId="1" applyFont="1" applyBorder="1" applyAlignment="1" applyProtection="1">
      <alignment horizontal="center" vertical="center" wrapText="1"/>
      <protection hidden="1"/>
    </xf>
    <xf numFmtId="0" fontId="4" fillId="0" borderId="9" xfId="1" applyFont="1" applyBorder="1" applyAlignment="1" applyProtection="1">
      <alignment vertical="center" wrapText="1"/>
      <protection hidden="1"/>
    </xf>
    <xf numFmtId="0" fontId="3" fillId="3" borderId="10" xfId="1" applyFont="1" applyFill="1" applyBorder="1" applyAlignment="1" applyProtection="1">
      <alignment horizontal="left" vertical="center"/>
      <protection hidden="1"/>
    </xf>
    <xf numFmtId="0" fontId="4" fillId="0" borderId="0" xfId="1" applyFont="1" applyAlignment="1" applyProtection="1">
      <alignment vertical="center" wrapText="1"/>
      <protection hidden="1"/>
    </xf>
    <xf numFmtId="0" fontId="7" fillId="4" borderId="0" xfId="1" applyFont="1" applyFill="1" applyAlignment="1" applyProtection="1">
      <alignment vertical="center"/>
      <protection hidden="1"/>
    </xf>
    <xf numFmtId="0" fontId="7" fillId="7" borderId="0" xfId="1" applyFont="1" applyFill="1" applyAlignment="1" applyProtection="1">
      <alignment vertical="center"/>
      <protection hidden="1"/>
    </xf>
    <xf numFmtId="0" fontId="5" fillId="0" borderId="0" xfId="0" applyFont="1" applyAlignment="1" applyProtection="1">
      <alignment horizontal="left" vertical="center"/>
      <protection hidden="1"/>
    </xf>
    <xf numFmtId="0" fontId="9" fillId="3" borderId="9" xfId="1" applyFont="1" applyFill="1" applyBorder="1" applyAlignment="1" applyProtection="1">
      <alignment vertical="center"/>
      <protection hidden="1"/>
    </xf>
    <xf numFmtId="0" fontId="9" fillId="3" borderId="12" xfId="1" applyFont="1" applyFill="1" applyBorder="1" applyAlignment="1" applyProtection="1">
      <alignment vertical="center"/>
      <protection hidden="1"/>
    </xf>
    <xf numFmtId="0" fontId="7" fillId="4" borderId="14" xfId="1" applyFont="1" applyFill="1" applyBorder="1" applyAlignment="1" applyProtection="1">
      <alignment vertical="center"/>
      <protection hidden="1"/>
    </xf>
    <xf numFmtId="0" fontId="7" fillId="4" borderId="9" xfId="1" applyFont="1" applyFill="1" applyBorder="1" applyAlignment="1" applyProtection="1">
      <alignment vertical="center"/>
      <protection hidden="1"/>
    </xf>
    <xf numFmtId="0" fontId="18" fillId="0" borderId="0" xfId="0" applyFont="1" applyProtection="1">
      <protection hidden="1"/>
    </xf>
    <xf numFmtId="0" fontId="14" fillId="4" borderId="4" xfId="1" applyFont="1" applyFill="1" applyBorder="1" applyAlignment="1" applyProtection="1">
      <alignment horizontal="left" vertical="center" wrapText="1"/>
      <protection hidden="1"/>
    </xf>
    <xf numFmtId="0" fontId="14" fillId="4" borderId="6" xfId="1" applyFont="1" applyFill="1" applyBorder="1" applyAlignment="1" applyProtection="1">
      <alignment horizontal="left" vertical="center" wrapText="1"/>
      <protection hidden="1"/>
    </xf>
    <xf numFmtId="17" fontId="14" fillId="4" borderId="8" xfId="1" applyNumberFormat="1" applyFont="1" applyFill="1" applyBorder="1" applyAlignment="1" applyProtection="1">
      <alignment horizontal="left" vertical="center" wrapText="1"/>
      <protection hidden="1"/>
    </xf>
    <xf numFmtId="0" fontId="19" fillId="4" borderId="9" xfId="1" applyFont="1" applyFill="1" applyBorder="1" applyAlignment="1" applyProtection="1">
      <alignment horizontal="center" vertical="center" wrapText="1"/>
      <protection hidden="1"/>
    </xf>
    <xf numFmtId="0" fontId="19" fillId="4" borderId="9" xfId="1" applyFont="1" applyFill="1" applyBorder="1" applyAlignment="1" applyProtection="1">
      <alignment horizontal="center" vertical="center"/>
      <protection hidden="1"/>
    </xf>
    <xf numFmtId="0" fontId="20" fillId="0" borderId="0" xfId="0" applyFont="1" applyProtection="1">
      <protection hidden="1"/>
    </xf>
    <xf numFmtId="9" fontId="19" fillId="4" borderId="9" xfId="1" applyNumberFormat="1" applyFont="1" applyFill="1" applyBorder="1" applyAlignment="1" applyProtection="1">
      <alignment horizontal="center" vertical="center"/>
      <protection hidden="1"/>
    </xf>
    <xf numFmtId="0" fontId="19" fillId="4" borderId="9" xfId="1" applyFont="1" applyFill="1" applyBorder="1" applyAlignment="1" applyProtection="1">
      <alignment horizontal="left" vertical="center" wrapText="1"/>
      <protection hidden="1"/>
    </xf>
    <xf numFmtId="0" fontId="21" fillId="0" borderId="0" xfId="2" applyFont="1" applyProtection="1">
      <protection hidden="1"/>
    </xf>
    <xf numFmtId="2" fontId="19" fillId="4" borderId="9" xfId="1" applyNumberFormat="1" applyFont="1" applyFill="1" applyBorder="1" applyAlignment="1" applyProtection="1">
      <alignment horizontal="center" vertical="center"/>
      <protection hidden="1"/>
    </xf>
    <xf numFmtId="2" fontId="19" fillId="4" borderId="14" xfId="1" applyNumberFormat="1" applyFont="1" applyFill="1" applyBorder="1" applyAlignment="1" applyProtection="1">
      <alignment vertical="center"/>
      <protection hidden="1"/>
    </xf>
    <xf numFmtId="164" fontId="19" fillId="4" borderId="14" xfId="1" applyNumberFormat="1" applyFont="1" applyFill="1" applyBorder="1" applyAlignment="1" applyProtection="1">
      <alignment vertical="center"/>
      <protection hidden="1"/>
    </xf>
    <xf numFmtId="9" fontId="19" fillId="4" borderId="9" xfId="1" applyNumberFormat="1" applyFont="1" applyFill="1" applyBorder="1" applyAlignment="1" applyProtection="1">
      <alignment vertical="center"/>
      <protection hidden="1"/>
    </xf>
    <xf numFmtId="2" fontId="19" fillId="4" borderId="9" xfId="1" applyNumberFormat="1" applyFont="1" applyFill="1" applyBorder="1" applyAlignment="1" applyProtection="1">
      <alignment vertical="center"/>
      <protection hidden="1"/>
    </xf>
    <xf numFmtId="0" fontId="19" fillId="7" borderId="15" xfId="1" applyFont="1" applyFill="1" applyBorder="1" applyAlignment="1" applyProtection="1">
      <alignment vertical="center"/>
      <protection hidden="1"/>
    </xf>
    <xf numFmtId="1" fontId="19" fillId="4" borderId="14" xfId="1" applyNumberFormat="1" applyFont="1" applyFill="1" applyBorder="1" applyAlignment="1" applyProtection="1">
      <alignment vertical="center" wrapText="1"/>
      <protection hidden="1"/>
    </xf>
    <xf numFmtId="0" fontId="4" fillId="4" borderId="2" xfId="1" applyFont="1" applyFill="1" applyBorder="1" applyAlignment="1" applyProtection="1">
      <alignment horizontal="left" vertical="center" wrapText="1"/>
      <protection hidden="1"/>
    </xf>
    <xf numFmtId="2" fontId="0" fillId="0" borderId="0" xfId="0" applyNumberFormat="1" applyAlignment="1" applyProtection="1">
      <alignment wrapText="1"/>
      <protection hidden="1"/>
    </xf>
    <xf numFmtId="14" fontId="4" fillId="4" borderId="9" xfId="1" applyNumberFormat="1" applyFont="1" applyFill="1" applyBorder="1" applyAlignment="1" applyProtection="1">
      <alignment vertical="center"/>
      <protection hidden="1"/>
    </xf>
    <xf numFmtId="0" fontId="4" fillId="4" borderId="9" xfId="1" applyFont="1" applyFill="1" applyBorder="1" applyAlignment="1" applyProtection="1">
      <alignment vertical="center"/>
      <protection hidden="1"/>
    </xf>
    <xf numFmtId="14" fontId="4" fillId="4" borderId="9" xfId="1" applyNumberFormat="1" applyFont="1" applyFill="1" applyBorder="1" applyAlignment="1">
      <alignment vertical="center"/>
    </xf>
    <xf numFmtId="1" fontId="19" fillId="4" borderId="14" xfId="1" applyNumberFormat="1" applyFont="1" applyFill="1" applyBorder="1" applyAlignment="1" applyProtection="1">
      <alignment vertical="center"/>
      <protection hidden="1"/>
    </xf>
    <xf numFmtId="164" fontId="19" fillId="4" borderId="14" xfId="1" applyNumberFormat="1" applyFont="1" applyFill="1" applyBorder="1" applyAlignment="1" applyProtection="1">
      <alignment vertical="center" wrapText="1"/>
      <protection hidden="1"/>
    </xf>
    <xf numFmtId="2" fontId="19" fillId="4" borderId="14" xfId="1" applyNumberFormat="1" applyFont="1" applyFill="1" applyBorder="1" applyAlignment="1" applyProtection="1">
      <alignment vertical="center" wrapText="1"/>
      <protection hidden="1"/>
    </xf>
    <xf numFmtId="0" fontId="19" fillId="4" borderId="14" xfId="1" applyFont="1" applyFill="1" applyBorder="1" applyAlignment="1" applyProtection="1">
      <alignment vertical="center"/>
      <protection hidden="1"/>
    </xf>
    <xf numFmtId="0" fontId="19" fillId="4" borderId="9" xfId="1" applyFont="1" applyFill="1" applyBorder="1" applyAlignment="1" applyProtection="1">
      <alignment vertical="center"/>
      <protection hidden="1"/>
    </xf>
    <xf numFmtId="0" fontId="24" fillId="11" borderId="4" xfId="0" applyFont="1" applyFill="1" applyBorder="1" applyAlignment="1">
      <alignment horizontal="left" vertical="center" wrapText="1"/>
    </xf>
    <xf numFmtId="17" fontId="14" fillId="4" borderId="6" xfId="1" applyNumberFormat="1" applyFont="1" applyFill="1" applyBorder="1" applyAlignment="1" applyProtection="1">
      <alignment horizontal="left" vertical="center" wrapText="1"/>
      <protection hidden="1"/>
    </xf>
    <xf numFmtId="14" fontId="24" fillId="11" borderId="9" xfId="0" applyNumberFormat="1" applyFont="1" applyFill="1" applyBorder="1" applyAlignment="1">
      <alignment vertical="center"/>
    </xf>
    <xf numFmtId="0" fontId="24" fillId="11" borderId="9" xfId="0" applyFont="1" applyFill="1" applyBorder="1" applyAlignment="1">
      <alignment vertical="center"/>
    </xf>
    <xf numFmtId="0" fontId="25" fillId="11" borderId="9" xfId="0" applyFont="1" applyFill="1" applyBorder="1" applyAlignment="1">
      <alignment vertical="center"/>
    </xf>
    <xf numFmtId="0" fontId="2" fillId="2" borderId="0" xfId="1" applyFont="1" applyFill="1" applyAlignment="1">
      <alignment horizontal="left" vertical="center"/>
    </xf>
    <xf numFmtId="0" fontId="9" fillId="3" borderId="19" xfId="1" applyFont="1" applyFill="1" applyBorder="1" applyAlignment="1" applyProtection="1">
      <alignment horizontal="left" vertical="center"/>
      <protection hidden="1"/>
    </xf>
    <xf numFmtId="0" fontId="9" fillId="3" borderId="12" xfId="1" applyFont="1" applyFill="1" applyBorder="1" applyAlignment="1" applyProtection="1">
      <alignment horizontal="left" vertical="center"/>
      <protection hidden="1"/>
    </xf>
    <xf numFmtId="0" fontId="9" fillId="3" borderId="13" xfId="0" applyFont="1" applyFill="1" applyBorder="1" applyAlignment="1" applyProtection="1">
      <alignment horizontal="left" vertical="top"/>
      <protection hidden="1"/>
    </xf>
    <xf numFmtId="0" fontId="9" fillId="3" borderId="17" xfId="0" applyFont="1" applyFill="1" applyBorder="1" applyAlignment="1" applyProtection="1">
      <alignment horizontal="left" vertical="top"/>
      <protection hidden="1"/>
    </xf>
    <xf numFmtId="0" fontId="9" fillId="3" borderId="18" xfId="0" applyFont="1" applyFill="1" applyBorder="1" applyAlignment="1" applyProtection="1">
      <alignment horizontal="left" vertical="top"/>
      <protection hidden="1"/>
    </xf>
    <xf numFmtId="0" fontId="4" fillId="0" borderId="9" xfId="0" applyFont="1" applyBorder="1" applyAlignment="1" applyProtection="1">
      <alignment horizontal="left" vertical="top"/>
      <protection hidden="1"/>
    </xf>
    <xf numFmtId="0" fontId="4" fillId="0" borderId="9" xfId="1" applyFont="1" applyBorder="1" applyAlignment="1" applyProtection="1">
      <alignment horizontal="left" vertical="center" wrapText="1"/>
      <protection hidden="1"/>
    </xf>
    <xf numFmtId="0" fontId="4" fillId="0" borderId="9" xfId="0" applyFont="1" applyBorder="1" applyAlignment="1" applyProtection="1">
      <alignment horizontal="left" vertical="center" wrapText="1"/>
      <protection hidden="1"/>
    </xf>
    <xf numFmtId="0" fontId="4" fillId="0" borderId="13" xfId="1" applyFont="1" applyBorder="1" applyAlignment="1" applyProtection="1">
      <alignment horizontal="left" vertical="center" wrapText="1"/>
      <protection hidden="1"/>
    </xf>
    <xf numFmtId="0" fontId="4" fillId="0" borderId="17" xfId="1" applyFont="1" applyBorder="1" applyAlignment="1" applyProtection="1">
      <alignment horizontal="left" vertical="center" wrapText="1"/>
      <protection hidden="1"/>
    </xf>
    <xf numFmtId="0" fontId="4" fillId="0" borderId="18" xfId="1" applyFont="1" applyBorder="1" applyAlignment="1" applyProtection="1">
      <alignment horizontal="left" vertical="center" wrapText="1"/>
      <protection hidden="1"/>
    </xf>
    <xf numFmtId="0" fontId="3" fillId="3" borderId="10" xfId="1" applyFont="1" applyFill="1" applyBorder="1" applyAlignment="1" applyProtection="1">
      <alignment horizontal="left" vertical="center"/>
      <protection hidden="1"/>
    </xf>
    <xf numFmtId="0" fontId="3" fillId="3" borderId="11" xfId="1" applyFont="1" applyFill="1" applyBorder="1" applyAlignment="1" applyProtection="1">
      <alignment horizontal="left" vertical="center"/>
      <protection hidden="1"/>
    </xf>
    <xf numFmtId="0" fontId="11" fillId="0" borderId="9" xfId="1" applyFont="1" applyBorder="1" applyAlignment="1" applyProtection="1">
      <alignment horizontal="left" vertical="center"/>
      <protection hidden="1"/>
    </xf>
    <xf numFmtId="0" fontId="13" fillId="6" borderId="0" xfId="0" applyFont="1" applyFill="1" applyAlignment="1" applyProtection="1">
      <alignment horizontal="left" vertical="top" wrapText="1"/>
      <protection hidden="1"/>
    </xf>
    <xf numFmtId="0" fontId="9" fillId="3" borderId="13" xfId="0" applyFont="1" applyFill="1" applyBorder="1" applyAlignment="1" applyProtection="1">
      <alignment horizontal="left"/>
      <protection hidden="1"/>
    </xf>
    <xf numFmtId="0" fontId="9" fillId="3" borderId="17" xfId="0" applyFont="1" applyFill="1" applyBorder="1" applyAlignment="1" applyProtection="1">
      <alignment horizontal="left"/>
      <protection hidden="1"/>
    </xf>
    <xf numFmtId="0" fontId="9" fillId="3" borderId="18" xfId="0" applyFont="1" applyFill="1" applyBorder="1" applyAlignment="1" applyProtection="1">
      <alignment horizontal="left"/>
      <protection hidden="1"/>
    </xf>
    <xf numFmtId="0" fontId="15" fillId="0" borderId="9" xfId="1" applyFont="1" applyBorder="1" applyAlignment="1" applyProtection="1">
      <alignment horizontal="center" vertical="center"/>
      <protection hidden="1"/>
    </xf>
    <xf numFmtId="0" fontId="4" fillId="0" borderId="9" xfId="1" applyFont="1" applyBorder="1" applyAlignment="1" applyProtection="1">
      <alignment vertical="center" wrapText="1"/>
      <protection hidden="1"/>
    </xf>
    <xf numFmtId="0" fontId="4" fillId="0" borderId="9" xfId="0" applyFont="1" applyBorder="1" applyAlignment="1" applyProtection="1">
      <alignment wrapText="1"/>
      <protection hidden="1"/>
    </xf>
    <xf numFmtId="0" fontId="11" fillId="0" borderId="10" xfId="1" applyFont="1" applyBorder="1" applyAlignment="1" applyProtection="1">
      <alignment horizontal="left" vertical="center"/>
      <protection hidden="1"/>
    </xf>
    <xf numFmtId="0" fontId="11" fillId="0" borderId="11" xfId="1" applyFont="1" applyBorder="1" applyAlignment="1" applyProtection="1">
      <alignment horizontal="left" vertical="center"/>
      <protection hidden="1"/>
    </xf>
    <xf numFmtId="0" fontId="11" fillId="0" borderId="12" xfId="1" applyFont="1" applyBorder="1" applyAlignment="1" applyProtection="1">
      <alignment horizontal="left" vertical="center"/>
      <protection hidden="1"/>
    </xf>
    <xf numFmtId="0" fontId="3" fillId="3" borderId="20" xfId="1" applyFont="1" applyFill="1" applyBorder="1" applyAlignment="1" applyProtection="1">
      <alignment horizontal="left" vertical="center"/>
      <protection hidden="1"/>
    </xf>
    <xf numFmtId="0" fontId="13" fillId="5" borderId="0" xfId="0" applyFont="1" applyFill="1" applyAlignment="1" applyProtection="1">
      <alignment horizontal="left" vertical="top" wrapText="1"/>
      <protection hidden="1"/>
    </xf>
    <xf numFmtId="0" fontId="2" fillId="2" borderId="0" xfId="1" applyFont="1" applyFill="1" applyAlignment="1">
      <alignment horizontal="left"/>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pplyProtection="1">
      <alignment horizontal="left"/>
      <protection hidden="1"/>
    </xf>
    <xf numFmtId="0" fontId="3" fillId="3" borderId="20" xfId="1" applyFont="1" applyFill="1" applyBorder="1" applyAlignment="1" applyProtection="1">
      <alignment horizontal="left"/>
      <protection hidden="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2" fillId="2" borderId="0" xfId="1" applyFont="1" applyFill="1" applyAlignment="1" applyProtection="1">
      <alignment horizontal="left" vertical="center"/>
      <protection hidden="1"/>
    </xf>
  </cellXfs>
  <cellStyles count="4">
    <cellStyle name="Hyperlink" xfId="2" builtinId="8"/>
    <cellStyle name="Normal" xfId="0" builtinId="0"/>
    <cellStyle name="Normal 2" xfId="3" xr:uid="{00000000-0005-0000-0000-000002000000}"/>
    <cellStyle name="Normal 3" xfId="1" xr:uid="{00000000-0005-0000-0000-000003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3</xdr:col>
      <xdr:colOff>288395</xdr:colOff>
      <xdr:row>4</xdr:row>
      <xdr:rowOff>178593</xdr:rowOff>
    </xdr:from>
    <xdr:to>
      <xdr:col>6</xdr:col>
      <xdr:colOff>297655</xdr:colOff>
      <xdr:row>16</xdr:row>
      <xdr:rowOff>78883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22770" y="1583531"/>
          <a:ext cx="4628885" cy="34364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utureConsultation@severntrent.co.uk"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Normal="100" workbookViewId="0">
      <selection activeCell="C10" sqref="C10"/>
    </sheetView>
  </sheetViews>
  <sheetFormatPr defaultColWidth="0" defaultRowHeight="13.9" customHeight="1" zeroHeight="1" x14ac:dyDescent="0.2"/>
  <cols>
    <col min="1" max="1" width="1.75" style="14" customWidth="1"/>
    <col min="2" max="2" width="51.25" style="14" customWidth="1"/>
    <col min="3" max="3" width="56.375" style="14" customWidth="1"/>
    <col min="4" max="4" width="4.125" style="14" customWidth="1"/>
    <col min="5" max="5" width="47.875" style="14" customWidth="1"/>
    <col min="6" max="7" width="8.75" style="14" customWidth="1"/>
    <col min="8" max="16384" width="8.75" style="14" hidden="1"/>
  </cols>
  <sheetData>
    <row r="1" spans="2:5" ht="20.25" x14ac:dyDescent="0.2">
      <c r="B1" s="15" t="s">
        <v>0</v>
      </c>
      <c r="C1" s="16" t="str">
        <f>C5</f>
        <v>Hafren Dyfrdwy</v>
      </c>
    </row>
    <row r="2" spans="2:5" ht="12" customHeight="1" thickBot="1" x14ac:dyDescent="0.25"/>
    <row r="3" spans="2:5" ht="66" customHeight="1" thickBot="1" x14ac:dyDescent="0.25">
      <c r="B3" s="17" t="s">
        <v>1</v>
      </c>
      <c r="C3" s="18" t="s">
        <v>2</v>
      </c>
      <c r="E3" s="19"/>
    </row>
    <row r="4" spans="2:5" ht="12" customHeight="1" thickBot="1" x14ac:dyDescent="0.25">
      <c r="B4" s="20"/>
      <c r="C4" s="21"/>
    </row>
    <row r="5" spans="2:5" ht="16.5" x14ac:dyDescent="0.2">
      <c r="B5" s="22" t="s">
        <v>3</v>
      </c>
      <c r="C5" s="101" t="s">
        <v>4</v>
      </c>
      <c r="E5" s="24" t="s">
        <v>5</v>
      </c>
    </row>
    <row r="6" spans="2:5" ht="17.25" thickBot="1" x14ac:dyDescent="0.25">
      <c r="B6" s="25" t="s">
        <v>6</v>
      </c>
      <c r="C6" s="102" t="s">
        <v>7</v>
      </c>
    </row>
    <row r="7" spans="2:5" ht="12" customHeight="1" thickBot="1" x14ac:dyDescent="0.25">
      <c r="B7" s="27"/>
      <c r="C7" s="28"/>
    </row>
    <row r="8" spans="2:5" ht="16.5" x14ac:dyDescent="0.2">
      <c r="B8" s="22" t="s">
        <v>8</v>
      </c>
      <c r="C8" s="127" t="s">
        <v>9</v>
      </c>
    </row>
    <row r="9" spans="2:5" ht="16.5" x14ac:dyDescent="0.2">
      <c r="B9" s="29" t="s">
        <v>10</v>
      </c>
      <c r="C9" s="103">
        <v>43556</v>
      </c>
    </row>
    <row r="10" spans="2:5" ht="17.25" thickBot="1" x14ac:dyDescent="0.25">
      <c r="B10" s="25" t="s">
        <v>11</v>
      </c>
      <c r="C10" s="128">
        <v>44866</v>
      </c>
    </row>
    <row r="11" spans="2:5" ht="12" customHeight="1" thickBot="1" x14ac:dyDescent="0.25">
      <c r="B11" s="27"/>
      <c r="C11" s="28"/>
    </row>
    <row r="12" spans="2:5" ht="49.5" x14ac:dyDescent="0.2">
      <c r="B12" s="22" t="s">
        <v>12</v>
      </c>
      <c r="C12" s="23" t="s">
        <v>13</v>
      </c>
    </row>
    <row r="13" spans="2:5" ht="37.15" customHeight="1" thickBot="1" x14ac:dyDescent="0.25">
      <c r="B13" s="25" t="s">
        <v>14</v>
      </c>
      <c r="C13" s="26" t="s">
        <v>15</v>
      </c>
    </row>
    <row r="14" spans="2:5" ht="12" customHeight="1" thickBot="1" x14ac:dyDescent="0.35">
      <c r="B14" s="30"/>
      <c r="C14" s="31"/>
    </row>
    <row r="15" spans="2:5" ht="59.45" customHeight="1" thickBot="1" x14ac:dyDescent="0.25">
      <c r="B15" s="32" t="s">
        <v>16</v>
      </c>
      <c r="C15" s="117" t="s">
        <v>17</v>
      </c>
      <c r="E15" s="19"/>
    </row>
    <row r="16" spans="2:5" ht="12" customHeight="1" x14ac:dyDescent="0.2">
      <c r="B16" s="20"/>
      <c r="C16" s="21"/>
    </row>
    <row r="17" spans="2:6" ht="17.25" thickBot="1" x14ac:dyDescent="0.25">
      <c r="B17" s="24" t="s">
        <v>18</v>
      </c>
    </row>
    <row r="18" spans="2:6" ht="15.75" thickBot="1" x14ac:dyDescent="0.3">
      <c r="E18" s="33" t="s">
        <v>19</v>
      </c>
      <c r="F18" s="34"/>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sheetProtection algorithmName="SHA-512" hashValue="z8d2jLU+9lVtkGS0aSPq4M4GRxCmxZjHad5frg3BrvAAhWIRzXA2HrlalR1A/hhN5DFFIgkFfiIHfs9aM0lnMw==" saltValue="ePxnH2B9pbqqUIOuHz0+Zg==" spinCount="100000" sheet="1" selectLockedCells="1" selectUnlockedCells="1"/>
  <hyperlinks>
    <hyperlink ref="C12" r:id="rId1" display="mailto:FutureConsultation@severntrent.co.uk" xr:uid="{00000000-0004-0000-0000-000000000000}"/>
  </hyperlinks>
  <pageMargins left="0.7" right="0.7" top="0.75" bottom="0.75" header="0.3" footer="0.3"/>
  <pageSetup paperSize="8" scale="45" orientation="portrait" r:id="rId2"/>
  <headerFooter>
    <oddHeader>&amp;L&amp;"Calibri"&amp;10&amp;K000000ST Classification: OFFICIAL COMMERCIAL&amp;1#_x000D_&amp;"Calibri"&amp;11&amp;K000000</oddHead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Normal="100" workbookViewId="0">
      <selection activeCell="D7" sqref="D7"/>
    </sheetView>
  </sheetViews>
  <sheetFormatPr defaultColWidth="0" defaultRowHeight="14.25" zeroHeight="1" x14ac:dyDescent="0.2"/>
  <cols>
    <col min="1" max="1" width="2.75" style="14" customWidth="1"/>
    <col min="2" max="2" width="4.125" style="14" customWidth="1"/>
    <col min="3" max="3" width="70.625" style="14" customWidth="1"/>
    <col min="4" max="4" width="16.625" style="14" customWidth="1"/>
    <col min="5" max="5" width="14.625" style="14" customWidth="1"/>
    <col min="6" max="6" width="5.625" style="14" customWidth="1"/>
    <col min="7" max="7" width="3.25" style="14" customWidth="1"/>
    <col min="8" max="8" width="16.875" style="14" bestFit="1" customWidth="1"/>
    <col min="9" max="9" width="15.875" style="14" customWidth="1"/>
    <col min="10" max="10" width="17" style="14" customWidth="1"/>
    <col min="11" max="11" width="17.375" style="14" customWidth="1"/>
    <col min="12" max="27" width="10.75" style="14" customWidth="1"/>
    <col min="28" max="56" width="8.75" style="14" customWidth="1"/>
    <col min="57" max="16384" width="8.75" style="14" hidden="1"/>
  </cols>
  <sheetData>
    <row r="1" spans="2:27" ht="20.25" x14ac:dyDescent="0.2">
      <c r="B1" s="171" t="s">
        <v>345</v>
      </c>
      <c r="C1" s="171"/>
      <c r="D1" s="171"/>
      <c r="E1" s="171"/>
      <c r="F1" s="171"/>
    </row>
    <row r="2" spans="2:27" ht="15" thickBot="1" x14ac:dyDescent="0.25"/>
    <row r="3" spans="2:27" ht="17.25" thickBot="1" x14ac:dyDescent="0.25">
      <c r="B3" s="144" t="s">
        <v>346</v>
      </c>
      <c r="C3" s="145"/>
      <c r="D3" s="154" t="e">
        <v>#REF!</v>
      </c>
      <c r="E3" s="155"/>
      <c r="F3" s="156"/>
    </row>
    <row r="4" spans="2:27" ht="17.25" thickBot="1" x14ac:dyDescent="0.25">
      <c r="B4" s="144" t="s">
        <v>6</v>
      </c>
      <c r="C4" s="145"/>
      <c r="D4" s="154" t="str">
        <f>'Cover sheet'!C6</f>
        <v>Llandinam and Llanwrin</v>
      </c>
      <c r="E4" s="155"/>
      <c r="F4" s="156"/>
    </row>
    <row r="5" spans="2:27" ht="15.75" thickBot="1" x14ac:dyDescent="0.25">
      <c r="C5" s="95"/>
      <c r="D5" s="37"/>
    </row>
    <row r="6" spans="2:27" ht="15" thickBot="1" x14ac:dyDescent="0.25">
      <c r="B6" s="96" t="s">
        <v>43</v>
      </c>
      <c r="C6" s="97" t="s">
        <v>130</v>
      </c>
      <c r="D6" s="42" t="s">
        <v>45</v>
      </c>
      <c r="E6" s="42" t="s">
        <v>46</v>
      </c>
      <c r="F6" s="44" t="s">
        <v>47</v>
      </c>
      <c r="H6" s="42" t="s">
        <v>347</v>
      </c>
      <c r="I6" s="42" t="s">
        <v>348</v>
      </c>
      <c r="J6" s="42" t="s">
        <v>349</v>
      </c>
      <c r="K6" s="42" t="s">
        <v>350</v>
      </c>
      <c r="L6" s="42" t="s">
        <v>351</v>
      </c>
      <c r="M6" s="42" t="s">
        <v>352</v>
      </c>
      <c r="N6" s="42" t="s">
        <v>353</v>
      </c>
      <c r="O6" s="42" t="s">
        <v>354</v>
      </c>
      <c r="P6" s="42" t="s">
        <v>355</v>
      </c>
      <c r="Q6" s="42" t="s">
        <v>356</v>
      </c>
      <c r="R6" s="42" t="s">
        <v>357</v>
      </c>
      <c r="S6" s="42" t="s">
        <v>358</v>
      </c>
      <c r="T6" s="42" t="s">
        <v>359</v>
      </c>
      <c r="U6" s="42" t="s">
        <v>360</v>
      </c>
      <c r="V6" s="42" t="s">
        <v>361</v>
      </c>
      <c r="W6" s="42" t="s">
        <v>362</v>
      </c>
      <c r="X6" s="42" t="s">
        <v>363</v>
      </c>
      <c r="Y6" s="42" t="s">
        <v>364</v>
      </c>
      <c r="Z6" s="42" t="s">
        <v>365</v>
      </c>
      <c r="AA6" s="42" t="s">
        <v>366</v>
      </c>
    </row>
    <row r="7" spans="2:27" ht="48" x14ac:dyDescent="0.2">
      <c r="B7" s="87">
        <v>1</v>
      </c>
      <c r="C7" s="88" t="s">
        <v>367</v>
      </c>
      <c r="D7" s="83" t="s">
        <v>368</v>
      </c>
      <c r="E7" s="83" t="s">
        <v>73</v>
      </c>
      <c r="F7" s="83" t="s">
        <v>50</v>
      </c>
      <c r="H7" s="116" t="s">
        <v>369</v>
      </c>
      <c r="I7" s="116" t="s">
        <v>370</v>
      </c>
      <c r="J7" s="122" t="s">
        <v>371</v>
      </c>
      <c r="K7" s="125" t="s">
        <v>371</v>
      </c>
      <c r="L7" s="98"/>
      <c r="M7" s="98"/>
      <c r="N7" s="98"/>
      <c r="O7" s="98"/>
      <c r="P7" s="98"/>
      <c r="Q7" s="98"/>
      <c r="R7" s="98"/>
      <c r="S7" s="98"/>
      <c r="T7" s="98"/>
      <c r="U7" s="98"/>
      <c r="V7" s="98"/>
      <c r="W7" s="98"/>
      <c r="X7" s="98"/>
      <c r="Y7" s="98"/>
      <c r="Z7" s="98"/>
      <c r="AA7" s="98"/>
    </row>
    <row r="8" spans="2:27" ht="38.25" x14ac:dyDescent="0.2">
      <c r="B8" s="87">
        <v>2</v>
      </c>
      <c r="C8" s="90" t="s">
        <v>372</v>
      </c>
      <c r="D8" s="83" t="s">
        <v>373</v>
      </c>
      <c r="E8" s="83" t="s">
        <v>73</v>
      </c>
      <c r="F8" s="83" t="s">
        <v>50</v>
      </c>
      <c r="H8" s="122" t="s">
        <v>374</v>
      </c>
      <c r="I8" s="116" t="s">
        <v>375</v>
      </c>
      <c r="J8" s="122" t="s">
        <v>376</v>
      </c>
      <c r="K8" s="122" t="s">
        <v>376</v>
      </c>
      <c r="L8" s="98"/>
      <c r="M8" s="98"/>
      <c r="N8" s="98"/>
      <c r="O8" s="98"/>
      <c r="P8" s="98"/>
      <c r="Q8" s="98"/>
      <c r="R8" s="98"/>
      <c r="S8" s="98"/>
      <c r="T8" s="98"/>
      <c r="U8" s="98"/>
      <c r="V8" s="98"/>
      <c r="W8" s="98"/>
      <c r="X8" s="98"/>
      <c r="Y8" s="98"/>
      <c r="Z8" s="98"/>
      <c r="AA8" s="98"/>
    </row>
    <row r="9" spans="2:27" ht="38.25" x14ac:dyDescent="0.2">
      <c r="B9" s="87">
        <v>3</v>
      </c>
      <c r="C9" s="90" t="s">
        <v>377</v>
      </c>
      <c r="D9" s="83" t="s">
        <v>378</v>
      </c>
      <c r="E9" s="83" t="s">
        <v>73</v>
      </c>
      <c r="F9" s="83" t="s">
        <v>50</v>
      </c>
      <c r="H9" s="116" t="s">
        <v>379</v>
      </c>
      <c r="I9" s="116" t="s">
        <v>379</v>
      </c>
      <c r="J9" s="122" t="s">
        <v>380</v>
      </c>
      <c r="K9" s="125" t="s">
        <v>380</v>
      </c>
      <c r="L9" s="98"/>
      <c r="M9" s="98"/>
      <c r="N9" s="98"/>
      <c r="O9" s="98"/>
      <c r="P9" s="98"/>
      <c r="Q9" s="98"/>
      <c r="R9" s="98"/>
      <c r="S9" s="98"/>
      <c r="T9" s="98"/>
      <c r="U9" s="98"/>
      <c r="V9" s="98"/>
      <c r="W9" s="98"/>
      <c r="X9" s="98"/>
      <c r="Y9" s="98"/>
      <c r="Z9" s="98"/>
      <c r="AA9" s="98"/>
    </row>
    <row r="10" spans="2:27" ht="38.25" x14ac:dyDescent="0.2">
      <c r="B10" s="87">
        <v>4</v>
      </c>
      <c r="C10" s="90" t="s">
        <v>381</v>
      </c>
      <c r="D10" s="83" t="s">
        <v>382</v>
      </c>
      <c r="E10" s="83" t="s">
        <v>383</v>
      </c>
      <c r="F10" s="83" t="s">
        <v>50</v>
      </c>
      <c r="H10" s="122" t="s">
        <v>384</v>
      </c>
      <c r="I10" s="116" t="s">
        <v>385</v>
      </c>
      <c r="J10" s="122" t="s">
        <v>385</v>
      </c>
      <c r="K10" s="125" t="s">
        <v>385</v>
      </c>
      <c r="L10" s="98"/>
      <c r="M10" s="98"/>
      <c r="N10" s="98"/>
      <c r="O10" s="98"/>
      <c r="P10" s="98"/>
      <c r="Q10" s="98"/>
      <c r="R10" s="98"/>
      <c r="S10" s="98"/>
      <c r="T10" s="98"/>
      <c r="U10" s="98"/>
      <c r="V10" s="98"/>
      <c r="W10" s="98"/>
      <c r="X10" s="98"/>
      <c r="Y10" s="98"/>
      <c r="Z10" s="98"/>
      <c r="AA10" s="98"/>
    </row>
    <row r="11" spans="2:27" ht="38.25" x14ac:dyDescent="0.2">
      <c r="B11" s="87">
        <v>5</v>
      </c>
      <c r="C11" s="90" t="s">
        <v>386</v>
      </c>
      <c r="D11" s="83" t="s">
        <v>387</v>
      </c>
      <c r="E11" s="83" t="s">
        <v>81</v>
      </c>
      <c r="F11" s="83" t="s">
        <v>50</v>
      </c>
      <c r="H11" s="122" t="s">
        <v>388</v>
      </c>
      <c r="I11" s="116" t="s">
        <v>388</v>
      </c>
      <c r="J11" s="122" t="s">
        <v>138</v>
      </c>
      <c r="K11" s="125" t="s">
        <v>138</v>
      </c>
      <c r="L11" s="98"/>
      <c r="M11" s="98"/>
      <c r="N11" s="98"/>
      <c r="O11" s="98"/>
      <c r="P11" s="98"/>
      <c r="Q11" s="98"/>
      <c r="R11" s="98"/>
      <c r="S11" s="98"/>
      <c r="T11" s="98"/>
      <c r="U11" s="98"/>
      <c r="V11" s="98"/>
      <c r="W11" s="98"/>
      <c r="X11" s="98"/>
      <c r="Y11" s="98"/>
      <c r="Z11" s="98"/>
      <c r="AA11" s="98"/>
    </row>
    <row r="12" spans="2:27" ht="38.65" customHeight="1" x14ac:dyDescent="0.2">
      <c r="B12" s="87">
        <v>6</v>
      </c>
      <c r="C12" s="90" t="s">
        <v>389</v>
      </c>
      <c r="D12" s="83" t="s">
        <v>50</v>
      </c>
      <c r="E12" s="83" t="s">
        <v>73</v>
      </c>
      <c r="F12" s="83" t="s">
        <v>50</v>
      </c>
      <c r="H12" s="116" t="s">
        <v>390</v>
      </c>
      <c r="I12" s="116" t="s">
        <v>391</v>
      </c>
      <c r="J12" s="116" t="s">
        <v>391</v>
      </c>
      <c r="K12" s="116" t="s">
        <v>391</v>
      </c>
      <c r="L12" s="98"/>
      <c r="M12" s="98"/>
      <c r="N12" s="98"/>
      <c r="O12" s="98"/>
      <c r="P12" s="98"/>
      <c r="Q12" s="98"/>
      <c r="R12" s="98"/>
      <c r="S12" s="98"/>
      <c r="T12" s="98"/>
      <c r="U12" s="98"/>
      <c r="V12" s="98"/>
      <c r="W12" s="98"/>
      <c r="X12" s="98"/>
      <c r="Y12" s="98"/>
      <c r="Z12" s="98"/>
      <c r="AA12" s="98"/>
    </row>
    <row r="13" spans="2:27" ht="38.25" x14ac:dyDescent="0.2">
      <c r="B13" s="87">
        <v>7</v>
      </c>
      <c r="C13" s="90" t="s">
        <v>392</v>
      </c>
      <c r="D13" s="83" t="s">
        <v>393</v>
      </c>
      <c r="E13" s="83" t="s">
        <v>78</v>
      </c>
      <c r="F13" s="83">
        <v>1</v>
      </c>
      <c r="H13" s="112">
        <v>0.37206838199999998</v>
      </c>
      <c r="I13" s="123">
        <v>2.711629802</v>
      </c>
      <c r="J13" s="112">
        <v>1.1526204507237763</v>
      </c>
      <c r="K13" s="112">
        <v>0.74564563889690816</v>
      </c>
      <c r="L13" s="98"/>
      <c r="M13" s="98"/>
      <c r="N13" s="98"/>
      <c r="O13" s="98"/>
      <c r="P13" s="98"/>
      <c r="Q13" s="98"/>
      <c r="R13" s="98"/>
      <c r="S13" s="98"/>
      <c r="T13" s="98"/>
      <c r="U13" s="98"/>
      <c r="V13" s="98"/>
      <c r="W13" s="98"/>
      <c r="X13" s="98"/>
      <c r="Y13" s="98"/>
      <c r="Z13" s="98"/>
      <c r="AA13" s="98"/>
    </row>
    <row r="14" spans="2:27" ht="38.25" x14ac:dyDescent="0.2">
      <c r="B14" s="87">
        <v>8</v>
      </c>
      <c r="C14" s="90" t="s">
        <v>394</v>
      </c>
      <c r="D14" s="83" t="s">
        <v>395</v>
      </c>
      <c r="E14" s="83" t="s">
        <v>396</v>
      </c>
      <c r="F14" s="83">
        <v>2</v>
      </c>
      <c r="H14" s="111">
        <v>2339.6234491727314</v>
      </c>
      <c r="I14" s="124">
        <v>19923.779585472908</v>
      </c>
      <c r="J14" s="111">
        <v>7620.1205219120429</v>
      </c>
      <c r="K14" s="111">
        <v>4319.3396459918195</v>
      </c>
      <c r="L14" s="98"/>
      <c r="M14" s="98"/>
      <c r="N14" s="98"/>
      <c r="O14" s="98"/>
      <c r="P14" s="98"/>
      <c r="Q14" s="98"/>
      <c r="R14" s="98"/>
      <c r="S14" s="98"/>
      <c r="T14" s="98"/>
      <c r="U14" s="98"/>
      <c r="V14" s="98"/>
      <c r="W14" s="98"/>
      <c r="X14" s="98"/>
      <c r="Y14" s="98"/>
      <c r="Z14" s="98"/>
      <c r="AA14" s="98"/>
    </row>
    <row r="15" spans="2:27" ht="38.25" x14ac:dyDescent="0.2">
      <c r="B15" s="87">
        <v>9</v>
      </c>
      <c r="C15" s="90" t="s">
        <v>397</v>
      </c>
      <c r="D15" s="83" t="s">
        <v>398</v>
      </c>
      <c r="E15" s="83" t="s">
        <v>399</v>
      </c>
      <c r="F15" s="83">
        <v>2</v>
      </c>
      <c r="H15" s="111">
        <v>4267.477277857146</v>
      </c>
      <c r="I15" s="124">
        <v>13054.724310125823</v>
      </c>
      <c r="J15" s="111">
        <v>9791.217422367401</v>
      </c>
      <c r="K15" s="111">
        <v>3413.0104959547789</v>
      </c>
      <c r="L15" s="98"/>
      <c r="M15" s="98"/>
      <c r="N15" s="98"/>
      <c r="O15" s="98"/>
      <c r="P15" s="98"/>
      <c r="Q15" s="98"/>
      <c r="R15" s="98"/>
      <c r="S15" s="98"/>
      <c r="T15" s="98"/>
      <c r="U15" s="98"/>
      <c r="V15" s="98"/>
      <c r="W15" s="98"/>
      <c r="X15" s="98"/>
      <c r="Y15" s="98"/>
      <c r="Z15" s="98"/>
      <c r="AA15" s="98"/>
    </row>
    <row r="16" spans="2:27" ht="38.25" x14ac:dyDescent="0.2">
      <c r="B16" s="87">
        <v>10</v>
      </c>
      <c r="C16" s="90" t="s">
        <v>400</v>
      </c>
      <c r="D16" s="83" t="s">
        <v>401</v>
      </c>
      <c r="E16" s="83" t="s">
        <v>399</v>
      </c>
      <c r="F16" s="83">
        <v>2</v>
      </c>
      <c r="H16" s="111">
        <v>376.61464937751452</v>
      </c>
      <c r="I16" s="124">
        <v>452.91207471308786</v>
      </c>
      <c r="J16" s="111">
        <v>7369.0665700248255</v>
      </c>
      <c r="K16" s="111">
        <v>3460.9637311674423</v>
      </c>
      <c r="L16" s="98"/>
      <c r="M16" s="98"/>
      <c r="N16" s="98"/>
      <c r="O16" s="98"/>
      <c r="P16" s="98"/>
      <c r="Q16" s="98"/>
      <c r="R16" s="98"/>
      <c r="S16" s="98"/>
      <c r="T16" s="98"/>
      <c r="U16" s="98"/>
      <c r="V16" s="98"/>
      <c r="W16" s="98"/>
      <c r="X16" s="98"/>
      <c r="Y16" s="98"/>
      <c r="Z16" s="98"/>
      <c r="AA16" s="98"/>
    </row>
    <row r="17" spans="1:27" ht="38.25" x14ac:dyDescent="0.2">
      <c r="B17" s="87">
        <v>11</v>
      </c>
      <c r="C17" s="90" t="s">
        <v>402</v>
      </c>
      <c r="D17" s="83" t="s">
        <v>403</v>
      </c>
      <c r="E17" s="83" t="s">
        <v>399</v>
      </c>
      <c r="F17" s="83">
        <v>2</v>
      </c>
      <c r="H17" s="111">
        <v>-203.89180108844096</v>
      </c>
      <c r="I17" s="124">
        <v>-1736.3030386823882</v>
      </c>
      <c r="J17" s="111">
        <v>-1929.8584892882091</v>
      </c>
      <c r="K17" s="111">
        <v>-1071.3610790464197</v>
      </c>
      <c r="L17" s="98"/>
      <c r="M17" s="98"/>
      <c r="N17" s="98"/>
      <c r="O17" s="98"/>
      <c r="P17" s="98"/>
      <c r="Q17" s="98"/>
      <c r="R17" s="98"/>
      <c r="S17" s="98"/>
      <c r="T17" s="98"/>
      <c r="U17" s="98"/>
      <c r="V17" s="98"/>
      <c r="W17" s="98"/>
      <c r="X17" s="98"/>
      <c r="Y17" s="98"/>
      <c r="Z17" s="98"/>
      <c r="AA17" s="98"/>
    </row>
    <row r="18" spans="1:27" ht="38.25" x14ac:dyDescent="0.2">
      <c r="B18" s="87">
        <v>12</v>
      </c>
      <c r="C18" s="90" t="s">
        <v>404</v>
      </c>
      <c r="D18" s="83" t="s">
        <v>405</v>
      </c>
      <c r="E18" s="83" t="s">
        <v>399</v>
      </c>
      <c r="F18" s="83">
        <v>2</v>
      </c>
      <c r="H18" s="111">
        <v>1.5267350302161422</v>
      </c>
      <c r="I18" s="124">
        <v>1.7780574768921984</v>
      </c>
      <c r="J18" s="111">
        <v>246.8226237145937</v>
      </c>
      <c r="K18" s="111">
        <v>100.24109641828765</v>
      </c>
      <c r="L18" s="98"/>
      <c r="M18" s="98"/>
      <c r="N18" s="98"/>
      <c r="O18" s="98"/>
      <c r="P18" s="98"/>
      <c r="Q18" s="98"/>
      <c r="R18" s="98"/>
      <c r="S18" s="98"/>
      <c r="T18" s="98"/>
      <c r="U18" s="98"/>
      <c r="V18" s="98"/>
      <c r="W18" s="98"/>
      <c r="X18" s="98"/>
      <c r="Y18" s="98"/>
      <c r="Z18" s="98"/>
      <c r="AA18" s="98"/>
    </row>
    <row r="19" spans="1:27" ht="38.25" x14ac:dyDescent="0.2">
      <c r="B19" s="87">
        <v>13</v>
      </c>
      <c r="C19" s="90" t="s">
        <v>406</v>
      </c>
      <c r="D19" s="83" t="s">
        <v>407</v>
      </c>
      <c r="E19" s="83" t="s">
        <v>399</v>
      </c>
      <c r="F19" s="83">
        <v>2</v>
      </c>
      <c r="H19" s="111">
        <v>391.59500680835396</v>
      </c>
      <c r="I19" s="124">
        <v>4786.7722208701598</v>
      </c>
      <c r="J19" s="111">
        <v>4787.4516323886855</v>
      </c>
      <c r="K19" s="111">
        <v>2072.4577552832134</v>
      </c>
      <c r="L19" s="98"/>
      <c r="M19" s="98"/>
      <c r="N19" s="98"/>
      <c r="O19" s="98"/>
      <c r="P19" s="98"/>
      <c r="Q19" s="98"/>
      <c r="R19" s="98"/>
      <c r="S19" s="98"/>
      <c r="T19" s="98"/>
      <c r="U19" s="98"/>
      <c r="V19" s="98"/>
      <c r="W19" s="98"/>
      <c r="X19" s="98"/>
      <c r="Y19" s="98"/>
      <c r="Z19" s="98"/>
      <c r="AA19" s="98"/>
    </row>
    <row r="20" spans="1:27" ht="38.25" x14ac:dyDescent="0.2">
      <c r="B20" s="87">
        <v>14</v>
      </c>
      <c r="C20" s="90" t="s">
        <v>408</v>
      </c>
      <c r="D20" s="83" t="s">
        <v>409</v>
      </c>
      <c r="E20" s="83" t="s">
        <v>399</v>
      </c>
      <c r="F20" s="83">
        <v>2</v>
      </c>
      <c r="H20" s="111">
        <v>4833.3218679847896</v>
      </c>
      <c r="I20" s="124">
        <v>16559.883624503575</v>
      </c>
      <c r="J20" s="111">
        <v>20264.699759207295</v>
      </c>
      <c r="K20" s="111">
        <v>7975.3119997773019</v>
      </c>
      <c r="L20" s="98"/>
      <c r="M20" s="98"/>
      <c r="N20" s="98"/>
      <c r="O20" s="98"/>
      <c r="P20" s="98"/>
      <c r="Q20" s="98"/>
      <c r="R20" s="98"/>
      <c r="S20" s="98"/>
      <c r="T20" s="98"/>
      <c r="U20" s="98"/>
      <c r="V20" s="98"/>
      <c r="W20" s="98"/>
      <c r="X20" s="98"/>
      <c r="Y20" s="98"/>
      <c r="Z20" s="98"/>
      <c r="AA20" s="98"/>
    </row>
    <row r="21" spans="1:27" ht="38.25" x14ac:dyDescent="0.2">
      <c r="B21" s="87">
        <v>15</v>
      </c>
      <c r="C21" s="90" t="s">
        <v>410</v>
      </c>
      <c r="D21" s="83" t="s">
        <v>411</v>
      </c>
      <c r="E21" s="83" t="s">
        <v>412</v>
      </c>
      <c r="F21" s="83">
        <v>2</v>
      </c>
      <c r="H21" s="111">
        <v>189.7826818121622</v>
      </c>
      <c r="I21" s="124">
        <v>59.081828804909044</v>
      </c>
      <c r="J21" s="111">
        <v>199.87118916699751</v>
      </c>
      <c r="K21" s="111">
        <v>134.34028401680339</v>
      </c>
      <c r="L21" s="98"/>
      <c r="M21" s="98"/>
      <c r="N21" s="98"/>
      <c r="O21" s="98"/>
      <c r="P21" s="98"/>
      <c r="Q21" s="98"/>
      <c r="R21" s="98"/>
      <c r="S21" s="98"/>
      <c r="T21" s="98"/>
      <c r="U21" s="98"/>
      <c r="V21" s="98"/>
      <c r="W21" s="98"/>
      <c r="X21" s="98"/>
      <c r="Y21" s="98"/>
      <c r="Z21" s="98"/>
      <c r="AA21" s="98"/>
    </row>
    <row r="22" spans="1:27" ht="38.25" x14ac:dyDescent="0.2">
      <c r="B22" s="87">
        <v>16</v>
      </c>
      <c r="C22" s="90" t="s">
        <v>413</v>
      </c>
      <c r="D22" s="83" t="s">
        <v>414</v>
      </c>
      <c r="E22" s="83" t="s">
        <v>412</v>
      </c>
      <c r="F22" s="83">
        <v>2</v>
      </c>
      <c r="H22" s="111">
        <v>206.58546013863068</v>
      </c>
      <c r="I22" s="124">
        <v>83.116175590388167</v>
      </c>
      <c r="J22" s="111">
        <v>265.93673552714978</v>
      </c>
      <c r="K22" s="111">
        <v>184.64192801272486</v>
      </c>
      <c r="L22" s="98"/>
      <c r="M22" s="98"/>
      <c r="N22" s="98"/>
      <c r="O22" s="98"/>
      <c r="P22" s="98"/>
      <c r="Q22" s="98"/>
      <c r="R22" s="98"/>
      <c r="S22" s="98"/>
      <c r="T22" s="98"/>
      <c r="U22" s="98"/>
      <c r="V22" s="98"/>
      <c r="W22" s="98"/>
      <c r="X22" s="98"/>
      <c r="Y22" s="98"/>
      <c r="Z22" s="98"/>
      <c r="AA22" s="98"/>
    </row>
    <row r="23" spans="1:27" ht="38.25" x14ac:dyDescent="0.2">
      <c r="B23" s="87">
        <v>17</v>
      </c>
      <c r="C23" s="90" t="s">
        <v>415</v>
      </c>
      <c r="D23" s="83" t="s">
        <v>416</v>
      </c>
      <c r="E23" s="83" t="s">
        <v>417</v>
      </c>
      <c r="F23" s="83" t="s">
        <v>50</v>
      </c>
      <c r="H23" s="122">
        <v>3</v>
      </c>
      <c r="I23" s="116">
        <v>3</v>
      </c>
      <c r="J23" s="122">
        <v>3</v>
      </c>
      <c r="K23" s="125">
        <v>3</v>
      </c>
      <c r="L23" s="98"/>
      <c r="M23" s="98"/>
      <c r="N23" s="98"/>
      <c r="O23" s="98"/>
      <c r="P23" s="98"/>
      <c r="Q23" s="98"/>
      <c r="R23" s="98"/>
      <c r="S23" s="98"/>
      <c r="T23" s="98"/>
      <c r="U23" s="98"/>
      <c r="V23" s="98"/>
      <c r="W23" s="98"/>
      <c r="X23" s="98"/>
      <c r="Y23" s="98"/>
      <c r="Z23" s="98"/>
      <c r="AA23" s="98"/>
    </row>
    <row r="24" spans="1:27" ht="38.25" x14ac:dyDescent="0.2">
      <c r="A24" s="20"/>
      <c r="B24" s="87">
        <v>18</v>
      </c>
      <c r="C24" s="90" t="s">
        <v>418</v>
      </c>
      <c r="D24" s="83" t="s">
        <v>419</v>
      </c>
      <c r="E24" s="83" t="s">
        <v>417</v>
      </c>
      <c r="F24" s="83" t="s">
        <v>50</v>
      </c>
      <c r="G24" s="20"/>
      <c r="H24" s="122">
        <v>3</v>
      </c>
      <c r="I24" s="116">
        <v>3</v>
      </c>
      <c r="J24" s="122">
        <v>3</v>
      </c>
      <c r="K24" s="126">
        <v>3</v>
      </c>
      <c r="L24" s="99"/>
      <c r="M24" s="99"/>
      <c r="N24" s="99"/>
      <c r="O24" s="99"/>
      <c r="P24" s="99"/>
      <c r="Q24" s="99"/>
      <c r="R24" s="99"/>
      <c r="S24" s="99"/>
      <c r="T24" s="99"/>
      <c r="U24" s="99"/>
      <c r="V24" s="99"/>
      <c r="W24" s="99"/>
      <c r="X24" s="99"/>
      <c r="Y24" s="99"/>
      <c r="Z24" s="99"/>
      <c r="AA24" s="99"/>
    </row>
    <row r="25" spans="1:27" x14ac:dyDescent="0.2"/>
    <row r="26" spans="1:27" x14ac:dyDescent="0.2"/>
    <row r="27" spans="1:27" x14ac:dyDescent="0.2"/>
    <row r="28" spans="1:27" ht="15" x14ac:dyDescent="0.25">
      <c r="B28" s="52" t="s">
        <v>91</v>
      </c>
    </row>
    <row r="29" spans="1:27" x14ac:dyDescent="0.2"/>
    <row r="30" spans="1:27" x14ac:dyDescent="0.2">
      <c r="B30" s="53"/>
      <c r="C30" s="14" t="s">
        <v>92</v>
      </c>
    </row>
    <row r="31" spans="1:27" x14ac:dyDescent="0.2"/>
    <row r="32" spans="1:27" x14ac:dyDescent="0.2">
      <c r="B32" s="54"/>
      <c r="C32" s="14" t="s">
        <v>93</v>
      </c>
    </row>
    <row r="33" spans="2:9" x14ac:dyDescent="0.2"/>
    <row r="34" spans="2:9" x14ac:dyDescent="0.2"/>
    <row r="35" spans="2:9" x14ac:dyDescent="0.2"/>
    <row r="36" spans="2:9" ht="15" x14ac:dyDescent="0.25">
      <c r="B36" s="148" t="s">
        <v>420</v>
      </c>
      <c r="C36" s="149"/>
      <c r="D36" s="149"/>
      <c r="E36" s="149"/>
      <c r="F36" s="149"/>
      <c r="G36" s="149"/>
      <c r="H36" s="149"/>
      <c r="I36" s="150"/>
    </row>
    <row r="37" spans="2:9" x14ac:dyDescent="0.2"/>
    <row r="38" spans="2:9" s="21" customFormat="1" ht="13.5" x14ac:dyDescent="0.2">
      <c r="B38" s="85" t="s">
        <v>43</v>
      </c>
      <c r="C38" s="151" t="s">
        <v>96</v>
      </c>
      <c r="D38" s="151"/>
      <c r="E38" s="151"/>
      <c r="F38" s="151"/>
      <c r="G38" s="151"/>
      <c r="H38" s="151"/>
      <c r="I38" s="151"/>
    </row>
    <row r="39" spans="2:9" s="21" customFormat="1" ht="42" customHeight="1" x14ac:dyDescent="0.2">
      <c r="B39" s="62">
        <v>1</v>
      </c>
      <c r="C39" s="139" t="s">
        <v>421</v>
      </c>
      <c r="D39" s="140"/>
      <c r="E39" s="140"/>
      <c r="F39" s="140"/>
      <c r="G39" s="140"/>
      <c r="H39" s="140"/>
      <c r="I39" s="140"/>
    </row>
    <row r="40" spans="2:9" s="21" customFormat="1" ht="25.5" customHeight="1" x14ac:dyDescent="0.2">
      <c r="B40" s="62">
        <v>2</v>
      </c>
      <c r="C40" s="139" t="s">
        <v>422</v>
      </c>
      <c r="D40" s="140"/>
      <c r="E40" s="140"/>
      <c r="F40" s="140"/>
      <c r="G40" s="140"/>
      <c r="H40" s="140"/>
      <c r="I40" s="140"/>
    </row>
    <row r="41" spans="2:9" s="21" customFormat="1" ht="27" customHeight="1" x14ac:dyDescent="0.2">
      <c r="B41" s="62">
        <v>3</v>
      </c>
      <c r="C41" s="139" t="s">
        <v>423</v>
      </c>
      <c r="D41" s="140"/>
      <c r="E41" s="140"/>
      <c r="F41" s="140"/>
      <c r="G41" s="140"/>
      <c r="H41" s="140"/>
      <c r="I41" s="140"/>
    </row>
    <row r="42" spans="2:9" s="21" customFormat="1" ht="40.5" customHeight="1" x14ac:dyDescent="0.2">
      <c r="B42" s="62">
        <v>4</v>
      </c>
      <c r="C42" s="139" t="s">
        <v>424</v>
      </c>
      <c r="D42" s="140"/>
      <c r="E42" s="140"/>
      <c r="F42" s="140"/>
      <c r="G42" s="140"/>
      <c r="H42" s="140"/>
      <c r="I42" s="140"/>
    </row>
    <row r="43" spans="2:9" s="21" customFormat="1" ht="40.5" customHeight="1" x14ac:dyDescent="0.2">
      <c r="B43" s="62">
        <v>5</v>
      </c>
      <c r="C43" s="139" t="s">
        <v>425</v>
      </c>
      <c r="D43" s="140"/>
      <c r="E43" s="140"/>
      <c r="F43" s="140"/>
      <c r="G43" s="140"/>
      <c r="H43" s="140"/>
      <c r="I43" s="140"/>
    </row>
    <row r="44" spans="2:9" s="21" customFormat="1" ht="50.65" customHeight="1" x14ac:dyDescent="0.2">
      <c r="B44" s="62">
        <v>6</v>
      </c>
      <c r="C44" s="139" t="s">
        <v>426</v>
      </c>
      <c r="D44" s="140"/>
      <c r="E44" s="140"/>
      <c r="F44" s="140"/>
      <c r="G44" s="140"/>
      <c r="H44" s="140"/>
      <c r="I44" s="140"/>
    </row>
    <row r="45" spans="2:9" s="21" customFormat="1" ht="27.4" customHeight="1" x14ac:dyDescent="0.2">
      <c r="B45" s="62">
        <v>7</v>
      </c>
      <c r="C45" s="139" t="s">
        <v>427</v>
      </c>
      <c r="D45" s="140"/>
      <c r="E45" s="140"/>
      <c r="F45" s="140"/>
      <c r="G45" s="140"/>
      <c r="H45" s="140"/>
      <c r="I45" s="140"/>
    </row>
    <row r="46" spans="2:9" s="21" customFormat="1" ht="37.15" customHeight="1" x14ac:dyDescent="0.2">
      <c r="B46" s="62">
        <v>8</v>
      </c>
      <c r="C46" s="139" t="s">
        <v>428</v>
      </c>
      <c r="D46" s="140"/>
      <c r="E46" s="140"/>
      <c r="F46" s="140"/>
      <c r="G46" s="140"/>
      <c r="H46" s="140"/>
      <c r="I46" s="140"/>
    </row>
    <row r="47" spans="2:9" s="21" customFormat="1" ht="31.5" customHeight="1" x14ac:dyDescent="0.2">
      <c r="B47" s="62">
        <v>9</v>
      </c>
      <c r="C47" s="139" t="s">
        <v>429</v>
      </c>
      <c r="D47" s="140"/>
      <c r="E47" s="140"/>
      <c r="F47" s="140"/>
      <c r="G47" s="140"/>
      <c r="H47" s="140"/>
      <c r="I47" s="140"/>
    </row>
    <row r="48" spans="2:9" s="21" customFormat="1" ht="28.9" customHeight="1" x14ac:dyDescent="0.2">
      <c r="B48" s="62">
        <v>10</v>
      </c>
      <c r="C48" s="139" t="s">
        <v>430</v>
      </c>
      <c r="D48" s="140"/>
      <c r="E48" s="140"/>
      <c r="F48" s="140"/>
      <c r="G48" s="140"/>
      <c r="H48" s="140"/>
      <c r="I48" s="140"/>
    </row>
    <row r="49" spans="2:9" s="21" customFormat="1" ht="33" customHeight="1" x14ac:dyDescent="0.2">
      <c r="B49" s="62">
        <v>11</v>
      </c>
      <c r="C49" s="139" t="s">
        <v>431</v>
      </c>
      <c r="D49" s="140"/>
      <c r="E49" s="140"/>
      <c r="F49" s="140"/>
      <c r="G49" s="140"/>
      <c r="H49" s="140"/>
      <c r="I49" s="140"/>
    </row>
    <row r="50" spans="2:9" s="21" customFormat="1" ht="59.65" customHeight="1" x14ac:dyDescent="0.2">
      <c r="B50" s="62">
        <v>12</v>
      </c>
      <c r="C50" s="139" t="s">
        <v>432</v>
      </c>
      <c r="D50" s="140"/>
      <c r="E50" s="140"/>
      <c r="F50" s="140"/>
      <c r="G50" s="140"/>
      <c r="H50" s="140"/>
      <c r="I50" s="140"/>
    </row>
    <row r="51" spans="2:9" s="21" customFormat="1" ht="25.5" customHeight="1" x14ac:dyDescent="0.2">
      <c r="B51" s="62">
        <v>13</v>
      </c>
      <c r="C51" s="139" t="s">
        <v>433</v>
      </c>
      <c r="D51" s="140"/>
      <c r="E51" s="140"/>
      <c r="F51" s="140"/>
      <c r="G51" s="140"/>
      <c r="H51" s="140"/>
      <c r="I51" s="140"/>
    </row>
    <row r="52" spans="2:9" s="21" customFormat="1" ht="25.9" customHeight="1" x14ac:dyDescent="0.2">
      <c r="B52" s="62">
        <v>14</v>
      </c>
      <c r="C52" s="139" t="s">
        <v>434</v>
      </c>
      <c r="D52" s="140"/>
      <c r="E52" s="140"/>
      <c r="F52" s="140"/>
      <c r="G52" s="140"/>
      <c r="H52" s="140"/>
      <c r="I52" s="140"/>
    </row>
    <row r="53" spans="2:9" s="21" customFormat="1" ht="22.9" customHeight="1" x14ac:dyDescent="0.2">
      <c r="B53" s="62">
        <v>15</v>
      </c>
      <c r="C53" s="139" t="s">
        <v>435</v>
      </c>
      <c r="D53" s="140"/>
      <c r="E53" s="140"/>
      <c r="F53" s="140"/>
      <c r="G53" s="140"/>
      <c r="H53" s="140"/>
      <c r="I53" s="140"/>
    </row>
    <row r="54" spans="2:9" s="21" customFormat="1" ht="28.9" customHeight="1" x14ac:dyDescent="0.2">
      <c r="B54" s="62">
        <v>16</v>
      </c>
      <c r="C54" s="139" t="s">
        <v>436</v>
      </c>
      <c r="D54" s="140"/>
      <c r="E54" s="140"/>
      <c r="F54" s="140"/>
      <c r="G54" s="140"/>
      <c r="H54" s="140"/>
      <c r="I54" s="140"/>
    </row>
    <row r="55" spans="2:9" s="21" customFormat="1" ht="41.65" customHeight="1" x14ac:dyDescent="0.2">
      <c r="B55" s="62">
        <v>17</v>
      </c>
      <c r="C55" s="139" t="s">
        <v>437</v>
      </c>
      <c r="D55" s="140"/>
      <c r="E55" s="140"/>
      <c r="F55" s="140"/>
      <c r="G55" s="140"/>
      <c r="H55" s="140"/>
      <c r="I55" s="140"/>
    </row>
    <row r="56" spans="2:9" s="21" customFormat="1" ht="58.5" customHeight="1" x14ac:dyDescent="0.2">
      <c r="B56" s="62">
        <v>18</v>
      </c>
      <c r="C56" s="139" t="s">
        <v>438</v>
      </c>
      <c r="D56" s="140"/>
      <c r="E56" s="140"/>
      <c r="F56" s="140"/>
      <c r="G56" s="140"/>
      <c r="H56" s="140"/>
      <c r="I56" s="140"/>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sheetProtection algorithmName="SHA-512" hashValue="5xZnfqHbsQY0+CH6UMR3u4KFIJqF3br9yOIgm0FZtYBCRNFL6kbLe18Y7m1aSigfKnD+4wttvPVJpd4fDkb8GA==" saltValue="l2ghYiZ/enxNf37Wm4EkaA==" spinCount="100000" sheet="1" objects="1" scenarios="1"/>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pageSetup paperSize="9" orientation="portrait" verticalDpi="0" r:id="rId1"/>
  <headerFooter>
    <oddHeader>&amp;L&amp;"Calibri"&amp;10&amp;K000000 ST Classification: OFFICIAL COMMERCIAL&amp;1#_x000D_</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zoomScaleNormal="100" workbookViewId="0">
      <pane ySplit="3" topLeftCell="A4" activePane="bottomLeft" state="frozen"/>
      <selection activeCell="C3" sqref="C3"/>
      <selection pane="bottomLeft" activeCell="B8" sqref="B8:F8"/>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32" t="s">
        <v>20</v>
      </c>
      <c r="C1" s="132"/>
      <c r="D1" s="1" t="str">
        <f>'Cover sheet'!C1</f>
        <v>Hafren Dyfrdwy</v>
      </c>
    </row>
    <row r="2" spans="2:6" ht="12" customHeight="1" thickBot="1" x14ac:dyDescent="0.25"/>
    <row r="3" spans="2:6" ht="30" customHeight="1" thickBot="1" x14ac:dyDescent="0.25">
      <c r="B3" s="3" t="s">
        <v>21</v>
      </c>
      <c r="C3" s="4" t="s">
        <v>22</v>
      </c>
      <c r="D3" s="5" t="s">
        <v>23</v>
      </c>
      <c r="E3" s="4" t="s">
        <v>24</v>
      </c>
      <c r="F3" s="4" t="s">
        <v>25</v>
      </c>
    </row>
    <row r="4" spans="2:6" ht="14.45" customHeight="1" x14ac:dyDescent="0.2">
      <c r="B4" s="119">
        <v>43586</v>
      </c>
      <c r="C4" s="120" t="s">
        <v>26</v>
      </c>
      <c r="D4" s="120" t="s">
        <v>27</v>
      </c>
      <c r="E4" s="99" t="s">
        <v>28</v>
      </c>
      <c r="F4" s="99" t="s">
        <v>29</v>
      </c>
    </row>
    <row r="5" spans="2:6" x14ac:dyDescent="0.2">
      <c r="B5" s="119">
        <v>43586</v>
      </c>
      <c r="C5" s="120" t="s">
        <v>26</v>
      </c>
      <c r="D5" s="120" t="s">
        <v>30</v>
      </c>
      <c r="E5" s="99" t="s">
        <v>31</v>
      </c>
      <c r="F5" s="99" t="s">
        <v>32</v>
      </c>
    </row>
    <row r="6" spans="2:6" x14ac:dyDescent="0.2">
      <c r="B6" s="119">
        <v>43586</v>
      </c>
      <c r="C6" s="120" t="s">
        <v>33</v>
      </c>
      <c r="D6" s="120" t="s">
        <v>34</v>
      </c>
      <c r="E6" s="99" t="s">
        <v>35</v>
      </c>
      <c r="F6" s="99" t="s">
        <v>32</v>
      </c>
    </row>
    <row r="7" spans="2:6" x14ac:dyDescent="0.2">
      <c r="B7" s="121">
        <v>43586</v>
      </c>
      <c r="C7" s="6" t="s">
        <v>36</v>
      </c>
      <c r="D7" s="6" t="s">
        <v>3</v>
      </c>
      <c r="E7" s="7" t="s">
        <v>37</v>
      </c>
      <c r="F7" s="7" t="s">
        <v>29</v>
      </c>
    </row>
    <row r="8" spans="2:6" x14ac:dyDescent="0.2">
      <c r="B8" s="129">
        <v>44876</v>
      </c>
      <c r="C8" s="130" t="s">
        <v>38</v>
      </c>
      <c r="D8" s="130" t="s">
        <v>39</v>
      </c>
      <c r="E8" s="131" t="s">
        <v>40</v>
      </c>
      <c r="F8" s="131" t="s">
        <v>41</v>
      </c>
    </row>
    <row r="9" spans="2:6" x14ac:dyDescent="0.2">
      <c r="B9" s="6"/>
      <c r="C9" s="6"/>
      <c r="D9" s="6"/>
      <c r="E9" s="7"/>
      <c r="F9" s="7"/>
    </row>
    <row r="10" spans="2:6" x14ac:dyDescent="0.2">
      <c r="B10" s="6"/>
      <c r="C10" s="6"/>
      <c r="D10" s="6"/>
      <c r="E10" s="7"/>
      <c r="F10" s="7"/>
    </row>
    <row r="11" spans="2:6" x14ac:dyDescent="0.2">
      <c r="B11" s="7"/>
      <c r="C11" s="7"/>
      <c r="D11" s="7"/>
      <c r="E11" s="7"/>
      <c r="F11" s="7"/>
    </row>
    <row r="12" spans="2:6" x14ac:dyDescent="0.2">
      <c r="B12" s="7"/>
      <c r="C12" s="7"/>
      <c r="D12" s="7"/>
      <c r="E12" s="7"/>
      <c r="F12" s="7"/>
    </row>
    <row r="13" spans="2:6" x14ac:dyDescent="0.2">
      <c r="B13" s="7"/>
      <c r="C13" s="7"/>
      <c r="D13" s="7"/>
      <c r="E13" s="7"/>
      <c r="F13" s="7"/>
    </row>
    <row r="14" spans="2:6" x14ac:dyDescent="0.2">
      <c r="B14" s="7"/>
      <c r="C14" s="7"/>
      <c r="D14" s="7"/>
      <c r="E14" s="7"/>
      <c r="F14" s="7"/>
    </row>
    <row r="15" spans="2:6" x14ac:dyDescent="0.2">
      <c r="B15" s="7"/>
      <c r="C15" s="7"/>
      <c r="D15" s="7"/>
      <c r="E15" s="7"/>
      <c r="F15" s="7"/>
    </row>
    <row r="16" spans="2:6" x14ac:dyDescent="0.2">
      <c r="B16" s="7"/>
      <c r="C16" s="7"/>
      <c r="D16" s="7"/>
      <c r="E16" s="7"/>
      <c r="F16" s="7"/>
    </row>
    <row r="17" spans="2:6" x14ac:dyDescent="0.2">
      <c r="B17" s="7"/>
      <c r="C17" s="7"/>
      <c r="D17" s="7"/>
      <c r="E17" s="7"/>
      <c r="F17" s="7"/>
    </row>
    <row r="18" spans="2:6" x14ac:dyDescent="0.2">
      <c r="B18" s="7"/>
      <c r="C18" s="7"/>
      <c r="D18" s="7"/>
      <c r="E18" s="7"/>
      <c r="F18" s="7"/>
    </row>
    <row r="19" spans="2:6" x14ac:dyDescent="0.2">
      <c r="B19" s="7"/>
      <c r="C19" s="7"/>
      <c r="D19" s="7"/>
      <c r="E19" s="7"/>
      <c r="F19" s="7"/>
    </row>
    <row r="20" spans="2:6" x14ac:dyDescent="0.2">
      <c r="B20" s="7"/>
      <c r="C20" s="7"/>
      <c r="D20" s="7"/>
      <c r="E20" s="7"/>
      <c r="F20" s="7"/>
    </row>
    <row r="21" spans="2:6" x14ac:dyDescent="0.2">
      <c r="B21" s="7"/>
      <c r="C21" s="7"/>
      <c r="D21" s="7"/>
      <c r="E21" s="7"/>
      <c r="F21" s="7"/>
    </row>
    <row r="22" spans="2:6" x14ac:dyDescent="0.2">
      <c r="B22" s="7"/>
      <c r="C22" s="7"/>
      <c r="D22" s="7"/>
      <c r="E22" s="7"/>
      <c r="F22" s="7"/>
    </row>
    <row r="23" spans="2:6" x14ac:dyDescent="0.2">
      <c r="B23" s="7"/>
      <c r="C23" s="7"/>
      <c r="D23" s="7"/>
      <c r="E23" s="7"/>
      <c r="F23" s="7"/>
    </row>
    <row r="24" spans="2:6" x14ac:dyDescent="0.2">
      <c r="B24" s="7"/>
      <c r="C24" s="7"/>
      <c r="D24" s="7"/>
      <c r="E24" s="7"/>
      <c r="F24" s="7"/>
    </row>
    <row r="25" spans="2:6" x14ac:dyDescent="0.2">
      <c r="B25" s="7"/>
      <c r="C25" s="7"/>
      <c r="D25" s="7"/>
      <c r="E25" s="7"/>
      <c r="F25" s="7"/>
    </row>
    <row r="26" spans="2:6" x14ac:dyDescent="0.2">
      <c r="B26" s="7"/>
      <c r="C26" s="7"/>
      <c r="D26" s="7"/>
      <c r="E26" s="7"/>
      <c r="F26" s="7"/>
    </row>
    <row r="27" spans="2:6" x14ac:dyDescent="0.2">
      <c r="B27" s="7"/>
      <c r="C27" s="7"/>
      <c r="D27" s="7"/>
      <c r="E27" s="7"/>
      <c r="F27" s="7"/>
    </row>
    <row r="28" spans="2:6" x14ac:dyDescent="0.2">
      <c r="B28" s="7"/>
      <c r="C28" s="7"/>
      <c r="D28" s="7"/>
      <c r="E28" s="7"/>
      <c r="F28" s="7"/>
    </row>
    <row r="29" spans="2:6" x14ac:dyDescent="0.2">
      <c r="B29" s="7"/>
      <c r="C29" s="7"/>
      <c r="D29" s="7"/>
      <c r="E29" s="7"/>
      <c r="F29" s="7"/>
    </row>
    <row r="30" spans="2:6" x14ac:dyDescent="0.2">
      <c r="B30" s="7"/>
      <c r="C30" s="7"/>
      <c r="D30" s="7"/>
      <c r="E30" s="7"/>
      <c r="F30" s="7"/>
    </row>
    <row r="31" spans="2:6" x14ac:dyDescent="0.2">
      <c r="B31" s="7"/>
      <c r="C31" s="7"/>
      <c r="D31" s="7"/>
      <c r="E31" s="7"/>
      <c r="F31" s="7"/>
    </row>
    <row r="32" spans="2:6" x14ac:dyDescent="0.2">
      <c r="B32" s="7"/>
      <c r="C32" s="7"/>
      <c r="D32" s="7"/>
      <c r="E32" s="7"/>
      <c r="F32" s="7"/>
    </row>
    <row r="33" spans="2:6" x14ac:dyDescent="0.2">
      <c r="B33" s="7"/>
      <c r="C33" s="7"/>
      <c r="D33" s="7"/>
      <c r="E33" s="7"/>
      <c r="F33" s="7"/>
    </row>
    <row r="34" spans="2:6" x14ac:dyDescent="0.2">
      <c r="B34" s="7"/>
      <c r="C34" s="7"/>
      <c r="D34" s="7"/>
      <c r="E34" s="7"/>
      <c r="F34" s="7"/>
    </row>
    <row r="35" spans="2:6" x14ac:dyDescent="0.2">
      <c r="B35" s="7"/>
      <c r="C35" s="7"/>
      <c r="D35" s="7"/>
      <c r="E35" s="7"/>
      <c r="F35" s="7"/>
    </row>
    <row r="36" spans="2:6" x14ac:dyDescent="0.2">
      <c r="B36" s="7"/>
      <c r="C36" s="7"/>
      <c r="D36" s="7"/>
      <c r="E36" s="7"/>
      <c r="F36" s="7"/>
    </row>
    <row r="37" spans="2:6" x14ac:dyDescent="0.2">
      <c r="B37" s="7"/>
      <c r="C37" s="7"/>
      <c r="D37" s="7"/>
      <c r="E37" s="7"/>
      <c r="F37" s="7"/>
    </row>
  </sheetData>
  <sheetProtection algorithmName="SHA-512" hashValue="NnCMxZVdUpkQCHj20LrIxNyihMPZUUeJP9fz+D0bNdAgOkSPLF5/I8z96grv7wu3l39OPJSH/eAOyABbVVZaoQ==" saltValue="SI9+6l4UJc0au+7RduQ7qA==" spinCount="100000" sheet="1" selectLockedCells="1" selectUnlockedCells="1"/>
  <mergeCells count="1">
    <mergeCell ref="B1:C1"/>
  </mergeCells>
  <pageMargins left="0.7" right="0.7" top="0.75" bottom="0.75" header="0.3" footer="0.3"/>
  <pageSetup paperSize="8" orientation="portrait" r:id="rId1"/>
  <headerFooter>
    <oddHeader>&amp;L&amp;"Calibri"&amp;10&amp;K000000ST Classification: OFFICIAL COMMERCIAL&amp;1#_x000D_&amp;"Calibri"&amp;11&amp;K000000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Normal="100" workbookViewId="0">
      <pane ySplit="6" topLeftCell="A7" activePane="bottomLeft" state="frozen"/>
      <selection activeCell="E25" sqref="E25"/>
      <selection pane="bottomLeft" activeCell="A15" sqref="A15"/>
    </sheetView>
  </sheetViews>
  <sheetFormatPr defaultColWidth="0" defaultRowHeight="14.25" zeroHeight="1" x14ac:dyDescent="0.2"/>
  <cols>
    <col min="1" max="1" width="2.625" style="14" customWidth="1"/>
    <col min="2" max="2" width="4.125" style="14" customWidth="1"/>
    <col min="3" max="3" width="72.25" style="14" customWidth="1"/>
    <col min="4" max="4" width="16.625" style="14" customWidth="1"/>
    <col min="5" max="5" width="14.625" style="14" customWidth="1"/>
    <col min="6" max="6" width="5.625" style="14" customWidth="1"/>
    <col min="7" max="7" width="3.25" style="14" customWidth="1"/>
    <col min="8" max="8" width="65.25" style="19" customWidth="1"/>
    <col min="9" max="9" width="28.125" style="14" customWidth="1"/>
    <col min="10" max="11" width="8.75" style="14" customWidth="1"/>
    <col min="12" max="12" width="0" style="14" hidden="1" customWidth="1"/>
    <col min="13" max="16384" width="8.75" style="14" hidden="1"/>
  </cols>
  <sheetData>
    <row r="1" spans="2:9" ht="25.15" customHeight="1" x14ac:dyDescent="0.2">
      <c r="B1" s="15" t="s">
        <v>42</v>
      </c>
      <c r="C1" s="35"/>
      <c r="D1" s="36"/>
      <c r="E1" s="35"/>
    </row>
    <row r="2" spans="2:9" s="37" customFormat="1" ht="15" thickBot="1" x14ac:dyDescent="0.25">
      <c r="H2" s="38"/>
    </row>
    <row r="3" spans="2:9" s="37" customFormat="1" ht="17.25" thickBot="1" x14ac:dyDescent="0.25">
      <c r="B3" s="144" t="s">
        <v>3</v>
      </c>
      <c r="C3" s="145"/>
      <c r="D3" s="146" t="str">
        <f>'Cover sheet'!C5</f>
        <v>Hafren Dyfrdwy</v>
      </c>
      <c r="E3" s="146"/>
      <c r="F3" s="146"/>
      <c r="G3" s="39"/>
      <c r="H3" s="38"/>
    </row>
    <row r="4" spans="2:9" s="37" customFormat="1" ht="19.149999999999999" customHeight="1" thickBot="1" x14ac:dyDescent="0.25">
      <c r="B4" s="144" t="s">
        <v>6</v>
      </c>
      <c r="C4" s="145"/>
      <c r="D4" s="146" t="str">
        <f>'Cover sheet'!C6</f>
        <v>Llandinam and Llanwrin</v>
      </c>
      <c r="E4" s="146"/>
      <c r="F4" s="146"/>
      <c r="G4" s="39"/>
      <c r="H4" s="38"/>
    </row>
    <row r="5" spans="2:9" s="37" customFormat="1" ht="16.5" thickBot="1" x14ac:dyDescent="0.35">
      <c r="B5" s="40"/>
      <c r="C5" s="40"/>
      <c r="H5" s="38"/>
    </row>
    <row r="6" spans="2:9" ht="16.899999999999999" customHeight="1" thickBot="1" x14ac:dyDescent="0.25">
      <c r="B6" s="41" t="s">
        <v>43</v>
      </c>
      <c r="C6" s="42" t="s">
        <v>44</v>
      </c>
      <c r="D6" s="42" t="s">
        <v>45</v>
      </c>
      <c r="E6" s="43" t="s">
        <v>46</v>
      </c>
      <c r="F6" s="44" t="s">
        <v>47</v>
      </c>
      <c r="G6" s="45"/>
      <c r="H6" s="133" t="s">
        <v>48</v>
      </c>
      <c r="I6" s="134"/>
    </row>
    <row r="7" spans="2:9" ht="40.15" customHeight="1" thickBot="1" x14ac:dyDescent="0.25">
      <c r="B7" s="46">
        <v>1</v>
      </c>
      <c r="C7" s="47" t="s">
        <v>49</v>
      </c>
      <c r="D7" s="47" t="s">
        <v>50</v>
      </c>
      <c r="E7" s="48" t="s">
        <v>51</v>
      </c>
      <c r="F7" s="46" t="s">
        <v>50</v>
      </c>
      <c r="G7" s="49"/>
      <c r="H7" s="104" t="s">
        <v>52</v>
      </c>
      <c r="I7" s="102" t="s">
        <v>15</v>
      </c>
    </row>
    <row r="8" spans="2:9" ht="40.15" customHeight="1" x14ac:dyDescent="0.2">
      <c r="B8" s="46">
        <v>2</v>
      </c>
      <c r="C8" s="47" t="s">
        <v>53</v>
      </c>
      <c r="D8" s="47" t="s">
        <v>50</v>
      </c>
      <c r="E8" s="48" t="s">
        <v>54</v>
      </c>
      <c r="F8" s="46">
        <v>0</v>
      </c>
      <c r="G8" s="49"/>
      <c r="H8" s="105" t="s">
        <v>55</v>
      </c>
      <c r="I8" s="106"/>
    </row>
    <row r="9" spans="2:9" ht="40.15" customHeight="1" x14ac:dyDescent="0.2">
      <c r="B9" s="46">
        <v>3</v>
      </c>
      <c r="C9" s="47" t="s">
        <v>56</v>
      </c>
      <c r="D9" s="47" t="s">
        <v>50</v>
      </c>
      <c r="E9" s="48" t="s">
        <v>57</v>
      </c>
      <c r="F9" s="46">
        <v>0</v>
      </c>
      <c r="G9" s="49"/>
      <c r="H9" s="107">
        <v>1.0327686667351734</v>
      </c>
      <c r="I9" s="108"/>
    </row>
    <row r="10" spans="2:9" ht="40.15" customHeight="1" x14ac:dyDescent="0.2">
      <c r="B10" s="46">
        <v>4</v>
      </c>
      <c r="C10" s="47" t="s">
        <v>58</v>
      </c>
      <c r="D10" s="47" t="s">
        <v>50</v>
      </c>
      <c r="E10" s="48" t="s">
        <v>57</v>
      </c>
      <c r="F10" s="46">
        <v>0</v>
      </c>
      <c r="G10" s="49"/>
      <c r="H10" s="107">
        <v>0</v>
      </c>
      <c r="I10" s="109"/>
    </row>
    <row r="11" spans="2:9" ht="40.15" customHeight="1" x14ac:dyDescent="0.2">
      <c r="B11" s="46">
        <v>5</v>
      </c>
      <c r="C11" s="47" t="s">
        <v>59</v>
      </c>
      <c r="D11" s="47" t="s">
        <v>50</v>
      </c>
      <c r="E11" s="48" t="s">
        <v>57</v>
      </c>
      <c r="F11" s="46">
        <v>0</v>
      </c>
      <c r="G11" s="49"/>
      <c r="H11" s="107">
        <v>0</v>
      </c>
      <c r="I11" s="106"/>
    </row>
    <row r="12" spans="2:9" ht="40.15" customHeight="1" x14ac:dyDescent="0.2">
      <c r="B12" s="46">
        <v>6</v>
      </c>
      <c r="C12" s="47" t="s">
        <v>60</v>
      </c>
      <c r="D12" s="47" t="s">
        <v>50</v>
      </c>
      <c r="E12" s="48" t="s">
        <v>57</v>
      </c>
      <c r="F12" s="46">
        <v>0</v>
      </c>
      <c r="G12" s="49"/>
      <c r="H12" s="107">
        <v>-3.2768666735173389E-2</v>
      </c>
      <c r="I12" s="108" t="s">
        <v>61</v>
      </c>
    </row>
    <row r="13" spans="2:9" ht="40.15" customHeight="1" x14ac:dyDescent="0.2">
      <c r="B13" s="46">
        <v>7</v>
      </c>
      <c r="C13" s="47" t="s">
        <v>62</v>
      </c>
      <c r="D13" s="47" t="s">
        <v>50</v>
      </c>
      <c r="E13" s="48" t="s">
        <v>57</v>
      </c>
      <c r="F13" s="46" t="s">
        <v>50</v>
      </c>
      <c r="G13" s="49"/>
      <c r="H13" s="110" t="s">
        <v>63</v>
      </c>
      <c r="I13" s="100"/>
    </row>
    <row r="14" spans="2:9" ht="40.15" customHeight="1" x14ac:dyDescent="0.2">
      <c r="B14" s="46">
        <v>8</v>
      </c>
      <c r="C14" s="47" t="s">
        <v>64</v>
      </c>
      <c r="D14" s="47" t="s">
        <v>50</v>
      </c>
      <c r="E14" s="48" t="s">
        <v>65</v>
      </c>
      <c r="F14" s="46">
        <v>0</v>
      </c>
      <c r="G14" s="49"/>
      <c r="H14" s="104" t="s">
        <v>66</v>
      </c>
      <c r="I14" s="104" t="s">
        <v>67</v>
      </c>
    </row>
    <row r="15" spans="2:9" ht="40.15" customHeight="1" x14ac:dyDescent="0.2">
      <c r="B15" s="46">
        <v>9</v>
      </c>
      <c r="C15" s="47" t="s">
        <v>68</v>
      </c>
      <c r="D15" s="50" t="s">
        <v>50</v>
      </c>
      <c r="E15" s="48" t="s">
        <v>65</v>
      </c>
      <c r="F15" s="46">
        <v>0</v>
      </c>
      <c r="G15" s="49"/>
      <c r="H15" s="104" t="s">
        <v>69</v>
      </c>
      <c r="I15" s="106"/>
    </row>
    <row r="16" spans="2:9" ht="40.15" customHeight="1" x14ac:dyDescent="0.2">
      <c r="B16" s="46">
        <v>10</v>
      </c>
      <c r="C16" s="47" t="s">
        <v>70</v>
      </c>
      <c r="D16" s="50" t="s">
        <v>50</v>
      </c>
      <c r="E16" s="51" t="s">
        <v>65</v>
      </c>
      <c r="F16" s="46">
        <v>0</v>
      </c>
      <c r="G16" s="49"/>
      <c r="H16" s="104" t="s">
        <v>71</v>
      </c>
      <c r="I16" s="106"/>
    </row>
    <row r="17" spans="2:9" ht="40.15" customHeight="1" x14ac:dyDescent="0.2">
      <c r="B17" s="46">
        <v>11</v>
      </c>
      <c r="C17" s="47" t="s">
        <v>72</v>
      </c>
      <c r="D17" s="50" t="s">
        <v>50</v>
      </c>
      <c r="E17" s="51" t="s">
        <v>73</v>
      </c>
      <c r="F17" s="46" t="s">
        <v>50</v>
      </c>
      <c r="G17" s="49"/>
      <c r="H17" s="105" t="s">
        <v>74</v>
      </c>
      <c r="I17" s="104" t="s">
        <v>75</v>
      </c>
    </row>
    <row r="18" spans="2:9" ht="40.15" customHeight="1" x14ac:dyDescent="0.2">
      <c r="B18" s="46">
        <v>12</v>
      </c>
      <c r="C18" s="47" t="s">
        <v>76</v>
      </c>
      <c r="D18" s="50" t="s">
        <v>77</v>
      </c>
      <c r="E18" s="51" t="s">
        <v>78</v>
      </c>
      <c r="F18" s="46">
        <v>1</v>
      </c>
      <c r="G18" s="49"/>
      <c r="H18" s="104" t="s">
        <v>79</v>
      </c>
      <c r="I18" s="100"/>
    </row>
    <row r="19" spans="2:9" ht="40.15" customHeight="1" x14ac:dyDescent="0.2">
      <c r="B19" s="46">
        <v>13</v>
      </c>
      <c r="C19" s="47" t="s">
        <v>80</v>
      </c>
      <c r="D19" s="47" t="s">
        <v>50</v>
      </c>
      <c r="E19" s="51" t="s">
        <v>81</v>
      </c>
      <c r="F19" s="46" t="s">
        <v>50</v>
      </c>
      <c r="G19" s="49"/>
      <c r="H19" s="105" t="s">
        <v>82</v>
      </c>
      <c r="I19" s="100"/>
    </row>
    <row r="20" spans="2:9" ht="40.15" customHeight="1" x14ac:dyDescent="0.2">
      <c r="B20" s="46">
        <v>14</v>
      </c>
      <c r="C20" s="47" t="s">
        <v>83</v>
      </c>
      <c r="D20" s="50" t="s">
        <v>50</v>
      </c>
      <c r="E20" s="51" t="s">
        <v>84</v>
      </c>
      <c r="F20" s="46" t="s">
        <v>85</v>
      </c>
      <c r="G20" s="49"/>
      <c r="H20" s="105" t="s">
        <v>86</v>
      </c>
      <c r="I20" s="100"/>
    </row>
    <row r="21" spans="2:9" ht="60" x14ac:dyDescent="0.2">
      <c r="B21" s="46">
        <v>15</v>
      </c>
      <c r="C21" s="47" t="s">
        <v>87</v>
      </c>
      <c r="D21" s="47" t="s">
        <v>50</v>
      </c>
      <c r="E21" s="51" t="s">
        <v>73</v>
      </c>
      <c r="F21" s="46" t="s">
        <v>50</v>
      </c>
      <c r="G21" s="49"/>
      <c r="H21" s="104" t="s">
        <v>88</v>
      </c>
      <c r="I21" s="100"/>
    </row>
    <row r="22" spans="2:9" ht="84" customHeight="1" x14ac:dyDescent="0.2">
      <c r="B22" s="46">
        <v>16</v>
      </c>
      <c r="C22" s="47" t="s">
        <v>89</v>
      </c>
      <c r="D22" s="47" t="s">
        <v>50</v>
      </c>
      <c r="E22" s="51" t="s">
        <v>73</v>
      </c>
      <c r="F22" s="46" t="s">
        <v>50</v>
      </c>
      <c r="G22" s="49"/>
      <c r="H22" s="104" t="s">
        <v>90</v>
      </c>
      <c r="I22" s="100"/>
    </row>
    <row r="23" spans="2:9" x14ac:dyDescent="0.2"/>
    <row r="24" spans="2:9" ht="13.9" customHeight="1" x14ac:dyDescent="0.2"/>
    <row r="25" spans="2:9" ht="15" x14ac:dyDescent="0.25">
      <c r="B25" s="52" t="s">
        <v>91</v>
      </c>
    </row>
    <row r="26" spans="2:9" x14ac:dyDescent="0.2"/>
    <row r="27" spans="2:9" x14ac:dyDescent="0.2">
      <c r="B27" s="53"/>
      <c r="C27" s="14" t="s">
        <v>92</v>
      </c>
    </row>
    <row r="28" spans="2:9" x14ac:dyDescent="0.2"/>
    <row r="29" spans="2:9" x14ac:dyDescent="0.2">
      <c r="B29" s="54"/>
      <c r="C29" s="14" t="s">
        <v>93</v>
      </c>
    </row>
    <row r="30" spans="2:9" x14ac:dyDescent="0.2"/>
    <row r="31" spans="2:9" x14ac:dyDescent="0.2"/>
    <row r="32" spans="2:9" x14ac:dyDescent="0.2"/>
    <row r="33" spans="1:11" ht="15" x14ac:dyDescent="0.25">
      <c r="B33" s="135" t="s">
        <v>94</v>
      </c>
      <c r="C33" s="136"/>
      <c r="D33" s="136"/>
      <c r="E33" s="136"/>
      <c r="F33" s="137"/>
      <c r="G33" s="55"/>
      <c r="H33" s="56"/>
      <c r="I33" s="57"/>
      <c r="J33" s="57"/>
      <c r="K33" s="58"/>
    </row>
    <row r="34" spans="1:11" s="21" customFormat="1" ht="13.9" customHeight="1" x14ac:dyDescent="0.2">
      <c r="H34" s="59"/>
    </row>
    <row r="35" spans="1:11" s="21" customFormat="1" ht="13.9" customHeight="1" x14ac:dyDescent="0.2">
      <c r="B35" s="60" t="s">
        <v>95</v>
      </c>
      <c r="C35" s="138" t="s">
        <v>96</v>
      </c>
      <c r="D35" s="138"/>
      <c r="E35" s="138"/>
      <c r="F35" s="138"/>
      <c r="G35" s="61"/>
      <c r="H35" s="59"/>
    </row>
    <row r="36" spans="1:11" s="66" customFormat="1" ht="73.150000000000006" customHeight="1" x14ac:dyDescent="0.2">
      <c r="A36" s="21"/>
      <c r="B36" s="62">
        <v>1</v>
      </c>
      <c r="C36" s="141" t="s">
        <v>97</v>
      </c>
      <c r="D36" s="142"/>
      <c r="E36" s="142"/>
      <c r="F36" s="143"/>
      <c r="G36" s="63"/>
      <c r="H36" s="64"/>
      <c r="I36" s="65"/>
      <c r="J36" s="65"/>
    </row>
    <row r="37" spans="1:11" s="66" customFormat="1" ht="57" customHeight="1" x14ac:dyDescent="0.2">
      <c r="A37" s="21"/>
      <c r="B37" s="62">
        <v>2</v>
      </c>
      <c r="C37" s="139" t="s">
        <v>98</v>
      </c>
      <c r="D37" s="139"/>
      <c r="E37" s="139"/>
      <c r="F37" s="139"/>
      <c r="G37" s="63"/>
      <c r="H37" s="67"/>
    </row>
    <row r="38" spans="1:11" s="66" customFormat="1" ht="40.15" customHeight="1" x14ac:dyDescent="0.2">
      <c r="A38" s="21"/>
      <c r="B38" s="62">
        <v>3</v>
      </c>
      <c r="C38" s="139" t="s">
        <v>99</v>
      </c>
      <c r="D38" s="139"/>
      <c r="E38" s="139"/>
      <c r="F38" s="139"/>
      <c r="G38" s="63"/>
      <c r="H38" s="67"/>
    </row>
    <row r="39" spans="1:11" s="66" customFormat="1" ht="40.15" customHeight="1" x14ac:dyDescent="0.2">
      <c r="A39" s="21"/>
      <c r="B39" s="62">
        <v>4</v>
      </c>
      <c r="C39" s="139" t="s">
        <v>100</v>
      </c>
      <c r="D39" s="139"/>
      <c r="E39" s="139"/>
      <c r="F39" s="139"/>
      <c r="G39" s="63"/>
      <c r="H39" s="67"/>
    </row>
    <row r="40" spans="1:11" s="66" customFormat="1" ht="40.15" customHeight="1" x14ac:dyDescent="0.2">
      <c r="A40" s="21"/>
      <c r="B40" s="62">
        <v>5</v>
      </c>
      <c r="C40" s="139" t="s">
        <v>101</v>
      </c>
      <c r="D40" s="139"/>
      <c r="E40" s="139"/>
      <c r="F40" s="139"/>
      <c r="G40" s="63"/>
      <c r="H40" s="67"/>
    </row>
    <row r="41" spans="1:11" s="66" customFormat="1" ht="40.15" customHeight="1" x14ac:dyDescent="0.2">
      <c r="A41" s="21"/>
      <c r="B41" s="62">
        <v>6</v>
      </c>
      <c r="C41" s="139" t="s">
        <v>102</v>
      </c>
      <c r="D41" s="139"/>
      <c r="E41" s="139"/>
      <c r="F41" s="139"/>
      <c r="G41" s="63"/>
      <c r="H41" s="67"/>
    </row>
    <row r="42" spans="1:11" s="66" customFormat="1" ht="60" customHeight="1" x14ac:dyDescent="0.2">
      <c r="A42" s="21"/>
      <c r="B42" s="62">
        <v>7</v>
      </c>
      <c r="C42" s="139" t="s">
        <v>103</v>
      </c>
      <c r="D42" s="139"/>
      <c r="E42" s="139"/>
      <c r="F42" s="139"/>
      <c r="G42" s="63"/>
      <c r="H42" s="67"/>
    </row>
    <row r="43" spans="1:11" s="66" customFormat="1" ht="66" customHeight="1" x14ac:dyDescent="0.2">
      <c r="A43" s="21"/>
      <c r="B43" s="62">
        <v>8</v>
      </c>
      <c r="C43" s="139" t="s">
        <v>104</v>
      </c>
      <c r="D43" s="139"/>
      <c r="E43" s="139"/>
      <c r="F43" s="139"/>
      <c r="G43" s="63"/>
      <c r="H43" s="67"/>
    </row>
    <row r="44" spans="1:11" s="66" customFormat="1" ht="49.5" customHeight="1" x14ac:dyDescent="0.2">
      <c r="A44" s="21"/>
      <c r="B44" s="62">
        <v>9</v>
      </c>
      <c r="C44" s="139" t="s">
        <v>105</v>
      </c>
      <c r="D44" s="139"/>
      <c r="E44" s="139"/>
      <c r="F44" s="139"/>
      <c r="G44" s="63"/>
      <c r="H44" s="67"/>
    </row>
    <row r="45" spans="1:11" s="66" customFormat="1" ht="47.65" customHeight="1" x14ac:dyDescent="0.2">
      <c r="A45" s="21"/>
      <c r="B45" s="62">
        <v>10</v>
      </c>
      <c r="C45" s="140" t="s">
        <v>106</v>
      </c>
      <c r="D45" s="140"/>
      <c r="E45" s="140"/>
      <c r="F45" s="140"/>
      <c r="G45" s="68"/>
      <c r="H45" s="67"/>
    </row>
    <row r="46" spans="1:11" s="66" customFormat="1" ht="77.650000000000006" customHeight="1" x14ac:dyDescent="0.2">
      <c r="A46" s="21"/>
      <c r="B46" s="62">
        <v>11</v>
      </c>
      <c r="C46" s="140" t="s">
        <v>107</v>
      </c>
      <c r="D46" s="140"/>
      <c r="E46" s="140"/>
      <c r="F46" s="140"/>
      <c r="G46" s="68"/>
      <c r="H46" s="67"/>
    </row>
    <row r="47" spans="1:11" s="66" customFormat="1" ht="40.15" customHeight="1" x14ac:dyDescent="0.2">
      <c r="A47" s="21"/>
      <c r="B47" s="62">
        <v>12</v>
      </c>
      <c r="C47" s="140" t="s">
        <v>108</v>
      </c>
      <c r="D47" s="140"/>
      <c r="E47" s="140"/>
      <c r="F47" s="140"/>
      <c r="G47" s="68"/>
      <c r="H47" s="67"/>
    </row>
    <row r="48" spans="1:11" s="66" customFormat="1" ht="40.15" customHeight="1" x14ac:dyDescent="0.2">
      <c r="A48" s="21"/>
      <c r="B48" s="62">
        <v>13</v>
      </c>
      <c r="C48" s="140" t="s">
        <v>109</v>
      </c>
      <c r="D48" s="140"/>
      <c r="E48" s="140"/>
      <c r="F48" s="140"/>
      <c r="G48" s="68"/>
      <c r="H48" s="67"/>
    </row>
    <row r="49" spans="1:8" s="66" customFormat="1" ht="47.65" customHeight="1" x14ac:dyDescent="0.2">
      <c r="A49" s="21"/>
      <c r="B49" s="62">
        <v>14</v>
      </c>
      <c r="C49" s="140" t="s">
        <v>110</v>
      </c>
      <c r="D49" s="140"/>
      <c r="E49" s="140"/>
      <c r="F49" s="140"/>
      <c r="G49" s="68"/>
      <c r="H49" s="67"/>
    </row>
    <row r="50" spans="1:8" s="66" customFormat="1" ht="91.15" customHeight="1" x14ac:dyDescent="0.2">
      <c r="A50" s="21"/>
      <c r="B50" s="62">
        <v>15</v>
      </c>
      <c r="C50" s="140" t="s">
        <v>111</v>
      </c>
      <c r="D50" s="140"/>
      <c r="E50" s="140"/>
      <c r="F50" s="140"/>
      <c r="G50" s="68"/>
      <c r="H50" s="67"/>
    </row>
    <row r="51" spans="1:8" s="66" customFormat="1" ht="149.65" customHeight="1" x14ac:dyDescent="0.2">
      <c r="A51" s="21"/>
      <c r="B51" s="62">
        <v>16</v>
      </c>
      <c r="C51" s="140" t="s">
        <v>112</v>
      </c>
      <c r="D51" s="140"/>
      <c r="E51" s="140"/>
      <c r="F51" s="140"/>
      <c r="G51" s="68"/>
      <c r="H51" s="67"/>
    </row>
    <row r="52" spans="1:8" x14ac:dyDescent="0.2"/>
    <row r="53" spans="1:8" x14ac:dyDescent="0.2">
      <c r="B53" s="135" t="s">
        <v>113</v>
      </c>
      <c r="C53" s="136"/>
      <c r="D53" s="136"/>
      <c r="E53" s="136"/>
      <c r="F53" s="137"/>
    </row>
    <row r="54" spans="1:8" ht="15" thickBot="1" x14ac:dyDescent="0.25"/>
    <row r="55" spans="1:8" ht="15" thickBot="1" x14ac:dyDescent="0.25">
      <c r="B55" s="69" t="s">
        <v>43</v>
      </c>
      <c r="C55" s="70" t="s">
        <v>114</v>
      </c>
      <c r="D55" s="70" t="s">
        <v>115</v>
      </c>
    </row>
    <row r="56" spans="1:8" ht="51.75" thickBot="1" x14ac:dyDescent="0.25">
      <c r="B56" s="71">
        <v>1</v>
      </c>
      <c r="C56" s="72" t="s">
        <v>116</v>
      </c>
      <c r="D56" s="72" t="s">
        <v>117</v>
      </c>
    </row>
    <row r="57" spans="1:8" ht="64.5" thickBot="1" x14ac:dyDescent="0.25">
      <c r="B57" s="71">
        <v>2</v>
      </c>
      <c r="C57" s="72" t="s">
        <v>118</v>
      </c>
      <c r="D57" s="72" t="s">
        <v>119</v>
      </c>
    </row>
    <row r="58" spans="1:8" ht="90" thickBot="1" x14ac:dyDescent="0.25">
      <c r="B58" s="71">
        <v>3</v>
      </c>
      <c r="C58" s="72" t="s">
        <v>120</v>
      </c>
      <c r="D58" s="72" t="s">
        <v>121</v>
      </c>
    </row>
    <row r="59" spans="1:8" ht="128.25" thickBot="1" x14ac:dyDescent="0.25">
      <c r="B59" s="71">
        <v>4</v>
      </c>
      <c r="C59" s="72" t="s">
        <v>122</v>
      </c>
      <c r="D59" s="72" t="s">
        <v>123</v>
      </c>
    </row>
    <row r="60" spans="1:8" ht="39" thickBot="1" x14ac:dyDescent="0.25">
      <c r="B60" s="71">
        <v>5</v>
      </c>
      <c r="C60" s="72" t="s">
        <v>124</v>
      </c>
      <c r="D60" s="72" t="s">
        <v>125</v>
      </c>
    </row>
    <row r="61" spans="1:8" x14ac:dyDescent="0.2"/>
    <row r="62" spans="1:8" ht="38.25" x14ac:dyDescent="0.2">
      <c r="C62" s="73" t="s">
        <v>126</v>
      </c>
    </row>
    <row r="63" spans="1:8" x14ac:dyDescent="0.2"/>
    <row r="64" spans="1:8"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sheetProtection algorithmName="SHA-512" hashValue="zKzMKvGsA9f4M4O1G/4SMn2ckLWtjZmm19210cLr0Rv0Dny0/a442eqBnt1YbCGv9SXZICiehV2GQ7TTa0il1Q==" saltValue="uhIZJQRe7cTzlnHfd9WxuA==" spinCount="100000" sheet="1" objects="1" scenarios="1"/>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D4" sqref="D4:F4"/>
    </sheetView>
  </sheetViews>
  <sheetFormatPr defaultColWidth="0" defaultRowHeight="14.25" zeroHeight="1" x14ac:dyDescent="0.2"/>
  <cols>
    <col min="1" max="1" width="2" style="14" customWidth="1"/>
    <col min="2" max="2" width="4.125" style="14" customWidth="1"/>
    <col min="3" max="3" width="70.625" style="14" customWidth="1"/>
    <col min="4" max="4" width="16.625" style="14" customWidth="1"/>
    <col min="5" max="5" width="14.625" style="14" customWidth="1"/>
    <col min="6" max="6" width="5.625" style="14" customWidth="1"/>
    <col min="7" max="7" width="2.5" style="14" customWidth="1"/>
    <col min="8" max="109" width="8.75" style="14" customWidth="1"/>
    <col min="110" max="16384" width="8.75" style="14" hidden="1"/>
  </cols>
  <sheetData>
    <row r="1" spans="1:88" ht="24" x14ac:dyDescent="0.2">
      <c r="B1" s="15" t="s">
        <v>127</v>
      </c>
      <c r="C1" s="35"/>
      <c r="D1" s="36"/>
      <c r="E1" s="35"/>
      <c r="F1" s="35"/>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row>
    <row r="2" spans="1:88" ht="15" thickBot="1" x14ac:dyDescent="0.2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row>
    <row r="3" spans="1:88" ht="17.25" thickBot="1" x14ac:dyDescent="0.25">
      <c r="A3" s="37"/>
      <c r="B3" s="144" t="s">
        <v>3</v>
      </c>
      <c r="C3" s="157"/>
      <c r="D3" s="154" t="str">
        <f>'Cover sheet'!C5</f>
        <v>Hafren Dyfrdwy</v>
      </c>
      <c r="E3" s="155"/>
      <c r="F3" s="156"/>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row>
    <row r="4" spans="1:88" ht="17.25" thickBot="1" x14ac:dyDescent="0.25">
      <c r="A4" s="37"/>
      <c r="B4" s="144" t="s">
        <v>6</v>
      </c>
      <c r="C4" s="157"/>
      <c r="D4" s="154" t="str">
        <f>'Cover sheet'!C6</f>
        <v>Llandinam and Llanwrin</v>
      </c>
      <c r="E4" s="155"/>
      <c r="F4" s="156"/>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row>
    <row r="5" spans="1:88" ht="16.5" thickBot="1" x14ac:dyDescent="0.35">
      <c r="A5" s="37"/>
      <c r="B5" s="37"/>
      <c r="C5" s="40"/>
      <c r="D5" s="40"/>
      <c r="E5" s="37"/>
      <c r="F5" s="37"/>
      <c r="G5" s="37"/>
      <c r="H5" s="158" t="s">
        <v>128</v>
      </c>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47" t="s">
        <v>129</v>
      </c>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row>
    <row r="6" spans="1:88" ht="15" thickBot="1" x14ac:dyDescent="0.25">
      <c r="B6" s="41" t="s">
        <v>43</v>
      </c>
      <c r="C6" s="41" t="s">
        <v>130</v>
      </c>
      <c r="D6" s="42" t="s">
        <v>45</v>
      </c>
      <c r="E6" s="42" t="s">
        <v>46</v>
      </c>
      <c r="F6" s="44" t="s">
        <v>47</v>
      </c>
      <c r="H6" s="42" t="s">
        <v>131</v>
      </c>
      <c r="I6" s="42" t="s">
        <v>132</v>
      </c>
      <c r="J6" s="42" t="s">
        <v>133</v>
      </c>
      <c r="K6" s="42" t="s">
        <v>134</v>
      </c>
      <c r="L6" s="42" t="s">
        <v>135</v>
      </c>
      <c r="M6" s="42" t="s">
        <v>136</v>
      </c>
      <c r="N6" s="42" t="s">
        <v>137</v>
      </c>
      <c r="O6" s="42" t="s">
        <v>138</v>
      </c>
      <c r="P6" s="42" t="s">
        <v>139</v>
      </c>
      <c r="Q6" s="42" t="s">
        <v>140</v>
      </c>
      <c r="R6" s="42" t="s">
        <v>141</v>
      </c>
      <c r="S6" s="42" t="s">
        <v>142</v>
      </c>
      <c r="T6" s="42" t="s">
        <v>143</v>
      </c>
      <c r="U6" s="42" t="s">
        <v>144</v>
      </c>
      <c r="V6" s="42" t="s">
        <v>145</v>
      </c>
      <c r="W6" s="42" t="s">
        <v>146</v>
      </c>
      <c r="X6" s="42" t="s">
        <v>147</v>
      </c>
      <c r="Y6" s="42" t="s">
        <v>148</v>
      </c>
      <c r="Z6" s="42" t="s">
        <v>149</v>
      </c>
      <c r="AA6" s="42" t="s">
        <v>150</v>
      </c>
      <c r="AB6" s="42" t="s">
        <v>151</v>
      </c>
      <c r="AC6" s="42" t="s">
        <v>152</v>
      </c>
      <c r="AD6" s="42" t="s">
        <v>153</v>
      </c>
      <c r="AE6" s="42" t="s">
        <v>154</v>
      </c>
      <c r="AF6" s="42" t="s">
        <v>155</v>
      </c>
      <c r="AG6" s="42" t="s">
        <v>156</v>
      </c>
      <c r="AH6" s="42" t="s">
        <v>157</v>
      </c>
      <c r="AI6" s="42" t="s">
        <v>158</v>
      </c>
      <c r="AJ6" s="42" t="s">
        <v>159</v>
      </c>
      <c r="AK6" s="42" t="s">
        <v>160</v>
      </c>
      <c r="AL6" s="42" t="s">
        <v>161</v>
      </c>
      <c r="AM6" s="42" t="s">
        <v>162</v>
      </c>
      <c r="AN6" s="42" t="s">
        <v>163</v>
      </c>
      <c r="AO6" s="42" t="s">
        <v>164</v>
      </c>
      <c r="AP6" s="42" t="s">
        <v>165</v>
      </c>
      <c r="AQ6" s="42" t="s">
        <v>166</v>
      </c>
      <c r="AR6" s="42" t="s">
        <v>167</v>
      </c>
      <c r="AS6" s="42" t="s">
        <v>168</v>
      </c>
      <c r="AT6" s="42" t="s">
        <v>169</v>
      </c>
      <c r="AU6" s="42" t="s">
        <v>170</v>
      </c>
      <c r="AV6" s="42" t="s">
        <v>171</v>
      </c>
      <c r="AW6" s="42" t="s">
        <v>172</v>
      </c>
      <c r="AX6" s="42" t="s">
        <v>173</v>
      </c>
      <c r="AY6" s="42" t="s">
        <v>174</v>
      </c>
      <c r="AZ6" s="42" t="s">
        <v>175</v>
      </c>
      <c r="BA6" s="42" t="s">
        <v>176</v>
      </c>
      <c r="BB6" s="42" t="s">
        <v>177</v>
      </c>
      <c r="BC6" s="42" t="s">
        <v>178</v>
      </c>
      <c r="BD6" s="42" t="s">
        <v>179</v>
      </c>
      <c r="BE6" s="42" t="s">
        <v>180</v>
      </c>
      <c r="BF6" s="42" t="s">
        <v>181</v>
      </c>
      <c r="BG6" s="42" t="s">
        <v>182</v>
      </c>
      <c r="BH6" s="42" t="s">
        <v>183</v>
      </c>
      <c r="BI6" s="42" t="s">
        <v>184</v>
      </c>
      <c r="BJ6" s="42" t="s">
        <v>185</v>
      </c>
      <c r="BK6" s="42" t="s">
        <v>186</v>
      </c>
      <c r="BL6" s="42" t="s">
        <v>187</v>
      </c>
      <c r="BM6" s="42" t="s">
        <v>188</v>
      </c>
      <c r="BN6" s="42" t="s">
        <v>189</v>
      </c>
      <c r="BO6" s="42" t="s">
        <v>190</v>
      </c>
      <c r="BP6" s="42" t="s">
        <v>191</v>
      </c>
      <c r="BQ6" s="42" t="s">
        <v>192</v>
      </c>
      <c r="BR6" s="42" t="s">
        <v>193</v>
      </c>
      <c r="BS6" s="42" t="s">
        <v>194</v>
      </c>
      <c r="BT6" s="42" t="s">
        <v>195</v>
      </c>
      <c r="BU6" s="42" t="s">
        <v>196</v>
      </c>
      <c r="BV6" s="42" t="s">
        <v>197</v>
      </c>
      <c r="BW6" s="42" t="s">
        <v>198</v>
      </c>
      <c r="BX6" s="42" t="s">
        <v>199</v>
      </c>
      <c r="BY6" s="42" t="s">
        <v>200</v>
      </c>
      <c r="BZ6" s="42" t="s">
        <v>201</v>
      </c>
      <c r="CA6" s="42" t="s">
        <v>202</v>
      </c>
      <c r="CB6" s="42" t="s">
        <v>203</v>
      </c>
      <c r="CC6" s="42" t="s">
        <v>204</v>
      </c>
      <c r="CD6" s="42" t="s">
        <v>205</v>
      </c>
      <c r="CE6" s="42" t="s">
        <v>206</v>
      </c>
      <c r="CF6" s="42" t="s">
        <v>207</v>
      </c>
      <c r="CG6" s="42" t="s">
        <v>208</v>
      </c>
      <c r="CH6" s="42" t="s">
        <v>209</v>
      </c>
      <c r="CI6" s="42" t="s">
        <v>210</v>
      </c>
      <c r="CJ6" s="42" t="s">
        <v>211</v>
      </c>
    </row>
    <row r="7" spans="1:88" ht="40.15" customHeight="1" x14ac:dyDescent="0.2">
      <c r="B7" s="74">
        <v>1</v>
      </c>
      <c r="C7" s="75" t="s">
        <v>212</v>
      </c>
      <c r="D7" s="76" t="s">
        <v>213</v>
      </c>
      <c r="E7" s="76" t="s">
        <v>78</v>
      </c>
      <c r="F7" s="76">
        <v>2</v>
      </c>
      <c r="G7" s="77"/>
      <c r="H7" s="111">
        <v>19.86</v>
      </c>
      <c r="I7" s="111">
        <v>19.86</v>
      </c>
      <c r="J7" s="111">
        <v>19.86</v>
      </c>
      <c r="K7" s="111">
        <v>19.86</v>
      </c>
      <c r="L7" s="111">
        <v>19.86</v>
      </c>
      <c r="M7" s="111">
        <v>19.86</v>
      </c>
      <c r="N7" s="111">
        <v>19.86</v>
      </c>
      <c r="O7" s="111">
        <v>19.86</v>
      </c>
      <c r="P7" s="111">
        <v>19.86</v>
      </c>
      <c r="Q7" s="111">
        <v>19.86</v>
      </c>
      <c r="R7" s="111">
        <v>19.86</v>
      </c>
      <c r="S7" s="111">
        <v>19.86</v>
      </c>
      <c r="T7" s="111">
        <v>19.86</v>
      </c>
      <c r="U7" s="111">
        <v>19.86</v>
      </c>
      <c r="V7" s="111">
        <v>19.86</v>
      </c>
      <c r="W7" s="111">
        <v>19.86</v>
      </c>
      <c r="X7" s="111">
        <v>19.86</v>
      </c>
      <c r="Y7" s="111">
        <v>19.86</v>
      </c>
      <c r="Z7" s="111">
        <v>19.86</v>
      </c>
      <c r="AA7" s="111">
        <v>19.86</v>
      </c>
      <c r="AB7" s="111">
        <v>19.86</v>
      </c>
      <c r="AC7" s="111">
        <v>19.86</v>
      </c>
      <c r="AD7" s="111">
        <v>19.86</v>
      </c>
      <c r="AE7" s="111">
        <v>19.86</v>
      </c>
      <c r="AF7" s="111">
        <v>19.86</v>
      </c>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9"/>
    </row>
    <row r="8" spans="1:88" ht="40.15" customHeight="1" x14ac:dyDescent="0.2">
      <c r="B8" s="80">
        <f>B7+1</f>
        <v>2</v>
      </c>
      <c r="C8" s="81" t="s">
        <v>214</v>
      </c>
      <c r="D8" s="82" t="s">
        <v>215</v>
      </c>
      <c r="E8" s="83" t="s">
        <v>78</v>
      </c>
      <c r="F8" s="83">
        <v>2</v>
      </c>
      <c r="G8" s="77"/>
      <c r="H8" s="111">
        <v>0</v>
      </c>
      <c r="I8" s="111">
        <v>0</v>
      </c>
      <c r="J8" s="111">
        <v>0</v>
      </c>
      <c r="K8" s="111">
        <v>0</v>
      </c>
      <c r="L8" s="111">
        <v>0</v>
      </c>
      <c r="M8" s="111">
        <v>0</v>
      </c>
      <c r="N8" s="111">
        <v>0</v>
      </c>
      <c r="O8" s="111">
        <v>0</v>
      </c>
      <c r="P8" s="111">
        <v>0</v>
      </c>
      <c r="Q8" s="111">
        <v>0</v>
      </c>
      <c r="R8" s="111">
        <v>0</v>
      </c>
      <c r="S8" s="111">
        <v>0</v>
      </c>
      <c r="T8" s="111">
        <v>0</v>
      </c>
      <c r="U8" s="111">
        <v>0</v>
      </c>
      <c r="V8" s="111">
        <v>0</v>
      </c>
      <c r="W8" s="111">
        <v>0</v>
      </c>
      <c r="X8" s="111">
        <v>0</v>
      </c>
      <c r="Y8" s="111">
        <v>0</v>
      </c>
      <c r="Z8" s="111">
        <v>0</v>
      </c>
      <c r="AA8" s="111">
        <v>0</v>
      </c>
      <c r="AB8" s="111">
        <v>0</v>
      </c>
      <c r="AC8" s="111">
        <v>0</v>
      </c>
      <c r="AD8" s="111">
        <v>0</v>
      </c>
      <c r="AE8" s="111">
        <v>0</v>
      </c>
      <c r="AF8" s="111">
        <v>0</v>
      </c>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84"/>
    </row>
    <row r="9" spans="1:88" ht="40.15" customHeight="1" x14ac:dyDescent="0.2">
      <c r="B9" s="80">
        <f t="shared" ref="B9:B12" si="0">B8+1</f>
        <v>3</v>
      </c>
      <c r="C9" s="81" t="s">
        <v>216</v>
      </c>
      <c r="D9" s="82" t="s">
        <v>217</v>
      </c>
      <c r="E9" s="83" t="s">
        <v>78</v>
      </c>
      <c r="F9" s="83">
        <v>2</v>
      </c>
      <c r="G9" s="77"/>
      <c r="H9" s="111">
        <v>0</v>
      </c>
      <c r="I9" s="111">
        <v>0</v>
      </c>
      <c r="J9" s="111">
        <v>0</v>
      </c>
      <c r="K9" s="111">
        <v>0</v>
      </c>
      <c r="L9" s="111">
        <v>0</v>
      </c>
      <c r="M9" s="111">
        <v>0</v>
      </c>
      <c r="N9" s="111">
        <v>0</v>
      </c>
      <c r="O9" s="111">
        <v>0</v>
      </c>
      <c r="P9" s="111">
        <v>0</v>
      </c>
      <c r="Q9" s="111">
        <v>0</v>
      </c>
      <c r="R9" s="111">
        <v>0</v>
      </c>
      <c r="S9" s="111">
        <v>0</v>
      </c>
      <c r="T9" s="111">
        <v>0</v>
      </c>
      <c r="U9" s="111">
        <v>0</v>
      </c>
      <c r="V9" s="111">
        <v>0</v>
      </c>
      <c r="W9" s="111">
        <v>0</v>
      </c>
      <c r="X9" s="111">
        <v>0</v>
      </c>
      <c r="Y9" s="111">
        <v>0</v>
      </c>
      <c r="Z9" s="111">
        <v>0</v>
      </c>
      <c r="AA9" s="111">
        <v>0</v>
      </c>
      <c r="AB9" s="111">
        <v>0</v>
      </c>
      <c r="AC9" s="111">
        <v>0</v>
      </c>
      <c r="AD9" s="111">
        <v>0</v>
      </c>
      <c r="AE9" s="111">
        <v>0</v>
      </c>
      <c r="AF9" s="111">
        <v>0</v>
      </c>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84"/>
    </row>
    <row r="10" spans="1:88" ht="40.15" customHeight="1" x14ac:dyDescent="0.2">
      <c r="B10" s="80">
        <f t="shared" si="0"/>
        <v>4</v>
      </c>
      <c r="C10" s="81" t="s">
        <v>218</v>
      </c>
      <c r="D10" s="82" t="s">
        <v>219</v>
      </c>
      <c r="E10" s="83" t="s">
        <v>78</v>
      </c>
      <c r="F10" s="83">
        <v>2</v>
      </c>
      <c r="G10" s="77"/>
      <c r="H10" s="111">
        <v>0</v>
      </c>
      <c r="I10" s="111">
        <v>0</v>
      </c>
      <c r="J10" s="111">
        <v>0</v>
      </c>
      <c r="K10" s="111">
        <v>0</v>
      </c>
      <c r="L10" s="111">
        <v>0</v>
      </c>
      <c r="M10" s="111">
        <v>0</v>
      </c>
      <c r="N10" s="111">
        <v>0</v>
      </c>
      <c r="O10" s="111">
        <v>0</v>
      </c>
      <c r="P10" s="111">
        <v>0</v>
      </c>
      <c r="Q10" s="111">
        <v>0</v>
      </c>
      <c r="R10" s="111">
        <v>0</v>
      </c>
      <c r="S10" s="111">
        <v>0</v>
      </c>
      <c r="T10" s="111">
        <v>0</v>
      </c>
      <c r="U10" s="111">
        <v>0</v>
      </c>
      <c r="V10" s="111">
        <v>0</v>
      </c>
      <c r="W10" s="111">
        <v>0</v>
      </c>
      <c r="X10" s="111">
        <v>0</v>
      </c>
      <c r="Y10" s="111">
        <v>0</v>
      </c>
      <c r="Z10" s="111">
        <v>0</v>
      </c>
      <c r="AA10" s="111">
        <v>0</v>
      </c>
      <c r="AB10" s="111">
        <v>0</v>
      </c>
      <c r="AC10" s="111">
        <v>0</v>
      </c>
      <c r="AD10" s="111">
        <v>0</v>
      </c>
      <c r="AE10" s="111">
        <v>0</v>
      </c>
      <c r="AF10" s="111">
        <v>0</v>
      </c>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84"/>
    </row>
    <row r="11" spans="1:88" ht="40.15" customHeight="1" x14ac:dyDescent="0.2">
      <c r="B11" s="80">
        <f t="shared" si="0"/>
        <v>5</v>
      </c>
      <c r="C11" s="81" t="s">
        <v>220</v>
      </c>
      <c r="D11" s="82" t="s">
        <v>221</v>
      </c>
      <c r="E11" s="83" t="s">
        <v>78</v>
      </c>
      <c r="F11" s="83">
        <v>2</v>
      </c>
      <c r="G11" s="77"/>
      <c r="H11" s="111">
        <v>0</v>
      </c>
      <c r="I11" s="111">
        <v>0</v>
      </c>
      <c r="J11" s="111">
        <v>0</v>
      </c>
      <c r="K11" s="111">
        <v>0</v>
      </c>
      <c r="L11" s="111">
        <v>0</v>
      </c>
      <c r="M11" s="111">
        <v>0</v>
      </c>
      <c r="N11" s="111">
        <v>0</v>
      </c>
      <c r="O11" s="111">
        <v>0</v>
      </c>
      <c r="P11" s="111">
        <v>0</v>
      </c>
      <c r="Q11" s="111">
        <v>0</v>
      </c>
      <c r="R11" s="111">
        <v>0</v>
      </c>
      <c r="S11" s="111">
        <v>0</v>
      </c>
      <c r="T11" s="111">
        <v>0</v>
      </c>
      <c r="U11" s="111">
        <v>0</v>
      </c>
      <c r="V11" s="111">
        <v>0</v>
      </c>
      <c r="W11" s="111">
        <v>0</v>
      </c>
      <c r="X11" s="111">
        <v>0</v>
      </c>
      <c r="Y11" s="111">
        <v>0</v>
      </c>
      <c r="Z11" s="111">
        <v>0</v>
      </c>
      <c r="AA11" s="111">
        <v>0</v>
      </c>
      <c r="AB11" s="111">
        <v>0</v>
      </c>
      <c r="AC11" s="111">
        <v>0</v>
      </c>
      <c r="AD11" s="111">
        <v>0</v>
      </c>
      <c r="AE11" s="111">
        <v>0</v>
      </c>
      <c r="AF11" s="111">
        <v>0</v>
      </c>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84"/>
    </row>
    <row r="12" spans="1:88" ht="40.15" customHeight="1" x14ac:dyDescent="0.2">
      <c r="B12" s="80">
        <f t="shared" si="0"/>
        <v>6</v>
      </c>
      <c r="C12" s="81" t="s">
        <v>222</v>
      </c>
      <c r="D12" s="82" t="s">
        <v>223</v>
      </c>
      <c r="E12" s="83" t="s">
        <v>78</v>
      </c>
      <c r="F12" s="83">
        <v>2</v>
      </c>
      <c r="G12" s="77"/>
      <c r="H12" s="111">
        <v>0.02</v>
      </c>
      <c r="I12" s="111">
        <v>0.01</v>
      </c>
      <c r="J12" s="111">
        <v>0.02</v>
      </c>
      <c r="K12" s="111">
        <v>0.02</v>
      </c>
      <c r="L12" s="111">
        <v>0.02</v>
      </c>
      <c r="M12" s="111">
        <v>0.02</v>
      </c>
      <c r="N12" s="111">
        <v>0.02</v>
      </c>
      <c r="O12" s="111">
        <v>0.02</v>
      </c>
      <c r="P12" s="111">
        <v>0.02</v>
      </c>
      <c r="Q12" s="111">
        <v>0.02</v>
      </c>
      <c r="R12" s="111">
        <v>0.02</v>
      </c>
      <c r="S12" s="111">
        <v>0.02</v>
      </c>
      <c r="T12" s="111">
        <v>0.02</v>
      </c>
      <c r="U12" s="111">
        <v>0.02</v>
      </c>
      <c r="V12" s="111">
        <v>0.02</v>
      </c>
      <c r="W12" s="111">
        <v>0.02</v>
      </c>
      <c r="X12" s="111">
        <v>0.02</v>
      </c>
      <c r="Y12" s="111">
        <v>0.02</v>
      </c>
      <c r="Z12" s="111">
        <v>0.02</v>
      </c>
      <c r="AA12" s="111">
        <v>0.02</v>
      </c>
      <c r="AB12" s="111">
        <v>0.02</v>
      </c>
      <c r="AC12" s="111">
        <v>0.02</v>
      </c>
      <c r="AD12" s="111">
        <v>0.02</v>
      </c>
      <c r="AE12" s="111">
        <v>0.02</v>
      </c>
      <c r="AF12" s="111">
        <v>0.02</v>
      </c>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row>
    <row r="13" spans="1:88" x14ac:dyDescent="0.2"/>
    <row r="14" spans="1:88" x14ac:dyDescent="0.2"/>
    <row r="15" spans="1:88" x14ac:dyDescent="0.2"/>
    <row r="16" spans="1:88" ht="15" x14ac:dyDescent="0.25">
      <c r="B16" s="52" t="s">
        <v>91</v>
      </c>
    </row>
    <row r="17" spans="2:9" x14ac:dyDescent="0.2"/>
    <row r="18" spans="2:9" x14ac:dyDescent="0.2">
      <c r="B18" s="53"/>
      <c r="C18" s="14" t="s">
        <v>92</v>
      </c>
    </row>
    <row r="19" spans="2:9" x14ac:dyDescent="0.2"/>
    <row r="20" spans="2:9" x14ac:dyDescent="0.2">
      <c r="B20" s="54"/>
      <c r="C20" s="14" t="s">
        <v>93</v>
      </c>
    </row>
    <row r="21" spans="2:9" x14ac:dyDescent="0.2"/>
    <row r="22" spans="2:9" x14ac:dyDescent="0.2"/>
    <row r="23" spans="2:9" x14ac:dyDescent="0.2"/>
    <row r="24" spans="2:9" ht="15" x14ac:dyDescent="0.25">
      <c r="B24" s="148" t="s">
        <v>224</v>
      </c>
      <c r="C24" s="149"/>
      <c r="D24" s="149"/>
      <c r="E24" s="149"/>
      <c r="F24" s="149"/>
      <c r="G24" s="149"/>
      <c r="H24" s="149"/>
      <c r="I24" s="150"/>
    </row>
    <row r="25" spans="2:9" x14ac:dyDescent="0.2"/>
    <row r="26" spans="2:9" s="21" customFormat="1" ht="13.5" x14ac:dyDescent="0.2">
      <c r="B26" s="85" t="s">
        <v>43</v>
      </c>
      <c r="C26" s="151" t="s">
        <v>96</v>
      </c>
      <c r="D26" s="151"/>
      <c r="E26" s="151"/>
      <c r="F26" s="151"/>
      <c r="G26" s="151"/>
      <c r="H26" s="151"/>
      <c r="I26" s="151"/>
    </row>
    <row r="27" spans="2:9" s="21" customFormat="1" ht="76.150000000000006" customHeight="1" x14ac:dyDescent="0.2">
      <c r="B27" s="62">
        <v>1</v>
      </c>
      <c r="C27" s="152" t="s">
        <v>225</v>
      </c>
      <c r="D27" s="153"/>
      <c r="E27" s="153"/>
      <c r="F27" s="153"/>
      <c r="G27" s="153"/>
      <c r="H27" s="153"/>
      <c r="I27" s="153"/>
    </row>
    <row r="28" spans="2:9" s="21" customFormat="1" ht="55.9" customHeight="1" x14ac:dyDescent="0.2">
      <c r="B28" s="62">
        <f>B27+1</f>
        <v>2</v>
      </c>
      <c r="C28" s="152" t="s">
        <v>226</v>
      </c>
      <c r="D28" s="153"/>
      <c r="E28" s="153"/>
      <c r="F28" s="153"/>
      <c r="G28" s="153"/>
      <c r="H28" s="153"/>
      <c r="I28" s="153"/>
    </row>
    <row r="29" spans="2:9" s="21" customFormat="1" ht="58.15" customHeight="1" x14ac:dyDescent="0.2">
      <c r="B29" s="62">
        <f t="shared" ref="B29:B32" si="1">B28+1</f>
        <v>3</v>
      </c>
      <c r="C29" s="152" t="s">
        <v>227</v>
      </c>
      <c r="D29" s="153"/>
      <c r="E29" s="153"/>
      <c r="F29" s="153"/>
      <c r="G29" s="153"/>
      <c r="H29" s="153"/>
      <c r="I29" s="153"/>
    </row>
    <row r="30" spans="2:9" s="21" customFormat="1" ht="41.65" customHeight="1" x14ac:dyDescent="0.2">
      <c r="B30" s="62">
        <f t="shared" si="1"/>
        <v>4</v>
      </c>
      <c r="C30" s="152" t="s">
        <v>228</v>
      </c>
      <c r="D30" s="153"/>
      <c r="E30" s="153"/>
      <c r="F30" s="153"/>
      <c r="G30" s="153"/>
      <c r="H30" s="153"/>
      <c r="I30" s="153"/>
    </row>
    <row r="31" spans="2:9" s="21" customFormat="1" ht="94.9" customHeight="1" x14ac:dyDescent="0.2">
      <c r="B31" s="62">
        <f t="shared" si="1"/>
        <v>5</v>
      </c>
      <c r="C31" s="152" t="s">
        <v>229</v>
      </c>
      <c r="D31" s="153"/>
      <c r="E31" s="153"/>
      <c r="F31" s="153"/>
      <c r="G31" s="153"/>
      <c r="H31" s="153"/>
      <c r="I31" s="153"/>
    </row>
    <row r="32" spans="2:9" s="21" customFormat="1" ht="82.5" customHeight="1" x14ac:dyDescent="0.2">
      <c r="B32" s="62">
        <f t="shared" si="1"/>
        <v>6</v>
      </c>
      <c r="C32" s="152" t="s">
        <v>230</v>
      </c>
      <c r="D32" s="153"/>
      <c r="E32" s="153"/>
      <c r="F32" s="153"/>
      <c r="G32" s="153"/>
      <c r="H32" s="153"/>
      <c r="I32" s="153"/>
    </row>
    <row r="33" s="21" customFormat="1" ht="12.75" x14ac:dyDescent="0.2"/>
    <row r="34" s="21" customFormat="1" ht="12.75" x14ac:dyDescent="0.2"/>
    <row r="35" s="21" customFormat="1" ht="12.75" x14ac:dyDescent="0.2"/>
    <row r="36" s="21"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g4GqNg48/mOgJNMgkdrnppx5Y4ir6Mi5/cWBp+KYT3wsVKgFJpmRtX/1cceY/pq7L2LfFmpEcbopf7uNc2BL/w==" saltValue="5kezN7R7GdM2g0xn973eOw==" spinCount="100000" sheet="1" objects="1" scenarios="1"/>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Normal="100" workbookViewId="0">
      <selection activeCell="D8" sqref="D8"/>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59" t="s">
        <v>231</v>
      </c>
      <c r="C1" s="159"/>
      <c r="D1" s="159"/>
      <c r="E1" s="159"/>
      <c r="F1" s="159"/>
      <c r="G1" s="8"/>
    </row>
    <row r="2" spans="2:88" ht="15" thickBot="1" x14ac:dyDescent="0.25">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row>
    <row r="3" spans="2:88" ht="16.5" customHeight="1" thickBot="1" x14ac:dyDescent="0.25">
      <c r="B3" s="144" t="s">
        <v>3</v>
      </c>
      <c r="C3" s="157"/>
      <c r="D3" s="154" t="str">
        <f>'Cover sheet'!C5</f>
        <v>Hafren Dyfrdwy</v>
      </c>
      <c r="E3" s="155"/>
      <c r="F3" s="156"/>
      <c r="G3" s="38"/>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row>
    <row r="4" spans="2:88" ht="14.65" customHeight="1" thickBot="1" x14ac:dyDescent="0.35">
      <c r="B4" s="163" t="s">
        <v>6</v>
      </c>
      <c r="C4" s="164"/>
      <c r="D4" s="154" t="str">
        <f>'Cover sheet'!C6</f>
        <v>Llandinam and Llanwrin</v>
      </c>
      <c r="E4" s="155"/>
      <c r="F4" s="156"/>
      <c r="G4" s="38"/>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row>
    <row r="5" spans="2:88" ht="16.5" thickBot="1" x14ac:dyDescent="0.35">
      <c r="B5" s="14"/>
      <c r="C5" s="40"/>
      <c r="D5" s="40"/>
      <c r="E5" s="37"/>
      <c r="F5" s="37"/>
      <c r="G5" s="38"/>
      <c r="H5" s="158" t="s">
        <v>128</v>
      </c>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47" t="s">
        <v>129</v>
      </c>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row>
    <row r="6" spans="2:88" ht="15" thickBot="1" x14ac:dyDescent="0.25">
      <c r="B6" s="86" t="s">
        <v>43</v>
      </c>
      <c r="C6" s="41" t="s">
        <v>130</v>
      </c>
      <c r="D6" s="42" t="s">
        <v>45</v>
      </c>
      <c r="E6" s="42" t="s">
        <v>46</v>
      </c>
      <c r="F6" s="44" t="s">
        <v>47</v>
      </c>
      <c r="G6" s="38"/>
      <c r="H6" s="42" t="s">
        <v>131</v>
      </c>
      <c r="I6" s="42" t="s">
        <v>132</v>
      </c>
      <c r="J6" s="42" t="s">
        <v>133</v>
      </c>
      <c r="K6" s="42" t="s">
        <v>134</v>
      </c>
      <c r="L6" s="42" t="s">
        <v>135</v>
      </c>
      <c r="M6" s="42" t="s">
        <v>136</v>
      </c>
      <c r="N6" s="42" t="s">
        <v>137</v>
      </c>
      <c r="O6" s="42" t="s">
        <v>138</v>
      </c>
      <c r="P6" s="42" t="s">
        <v>139</v>
      </c>
      <c r="Q6" s="42" t="s">
        <v>140</v>
      </c>
      <c r="R6" s="42" t="s">
        <v>141</v>
      </c>
      <c r="S6" s="42" t="s">
        <v>142</v>
      </c>
      <c r="T6" s="42" t="s">
        <v>143</v>
      </c>
      <c r="U6" s="42" t="s">
        <v>144</v>
      </c>
      <c r="V6" s="42" t="s">
        <v>145</v>
      </c>
      <c r="W6" s="42" t="s">
        <v>146</v>
      </c>
      <c r="X6" s="42" t="s">
        <v>147</v>
      </c>
      <c r="Y6" s="42" t="s">
        <v>148</v>
      </c>
      <c r="Z6" s="42" t="s">
        <v>149</v>
      </c>
      <c r="AA6" s="42" t="s">
        <v>150</v>
      </c>
      <c r="AB6" s="42" t="s">
        <v>151</v>
      </c>
      <c r="AC6" s="42" t="s">
        <v>152</v>
      </c>
      <c r="AD6" s="42" t="s">
        <v>153</v>
      </c>
      <c r="AE6" s="42" t="s">
        <v>154</v>
      </c>
      <c r="AF6" s="42" t="s">
        <v>155</v>
      </c>
      <c r="AG6" s="42" t="s">
        <v>156</v>
      </c>
      <c r="AH6" s="42" t="s">
        <v>157</v>
      </c>
      <c r="AI6" s="42" t="s">
        <v>158</v>
      </c>
      <c r="AJ6" s="42" t="s">
        <v>159</v>
      </c>
      <c r="AK6" s="42" t="s">
        <v>160</v>
      </c>
      <c r="AL6" s="42" t="s">
        <v>161</v>
      </c>
      <c r="AM6" s="42" t="s">
        <v>162</v>
      </c>
      <c r="AN6" s="42" t="s">
        <v>163</v>
      </c>
      <c r="AO6" s="42" t="s">
        <v>164</v>
      </c>
      <c r="AP6" s="42" t="s">
        <v>165</v>
      </c>
      <c r="AQ6" s="42" t="s">
        <v>166</v>
      </c>
      <c r="AR6" s="42" t="s">
        <v>167</v>
      </c>
      <c r="AS6" s="42" t="s">
        <v>168</v>
      </c>
      <c r="AT6" s="42" t="s">
        <v>169</v>
      </c>
      <c r="AU6" s="42" t="s">
        <v>170</v>
      </c>
      <c r="AV6" s="42" t="s">
        <v>171</v>
      </c>
      <c r="AW6" s="42" t="s">
        <v>172</v>
      </c>
      <c r="AX6" s="42" t="s">
        <v>173</v>
      </c>
      <c r="AY6" s="42" t="s">
        <v>174</v>
      </c>
      <c r="AZ6" s="42" t="s">
        <v>175</v>
      </c>
      <c r="BA6" s="42" t="s">
        <v>176</v>
      </c>
      <c r="BB6" s="42" t="s">
        <v>177</v>
      </c>
      <c r="BC6" s="42" t="s">
        <v>178</v>
      </c>
      <c r="BD6" s="42" t="s">
        <v>179</v>
      </c>
      <c r="BE6" s="42" t="s">
        <v>180</v>
      </c>
      <c r="BF6" s="42" t="s">
        <v>181</v>
      </c>
      <c r="BG6" s="42" t="s">
        <v>182</v>
      </c>
      <c r="BH6" s="42" t="s">
        <v>183</v>
      </c>
      <c r="BI6" s="42" t="s">
        <v>184</v>
      </c>
      <c r="BJ6" s="42" t="s">
        <v>185</v>
      </c>
      <c r="BK6" s="42" t="s">
        <v>186</v>
      </c>
      <c r="BL6" s="42" t="s">
        <v>187</v>
      </c>
      <c r="BM6" s="42" t="s">
        <v>188</v>
      </c>
      <c r="BN6" s="42" t="s">
        <v>189</v>
      </c>
      <c r="BO6" s="42" t="s">
        <v>190</v>
      </c>
      <c r="BP6" s="42" t="s">
        <v>191</v>
      </c>
      <c r="BQ6" s="42" t="s">
        <v>192</v>
      </c>
      <c r="BR6" s="42" t="s">
        <v>193</v>
      </c>
      <c r="BS6" s="42" t="s">
        <v>194</v>
      </c>
      <c r="BT6" s="42" t="s">
        <v>195</v>
      </c>
      <c r="BU6" s="42" t="s">
        <v>196</v>
      </c>
      <c r="BV6" s="42" t="s">
        <v>197</v>
      </c>
      <c r="BW6" s="42" t="s">
        <v>198</v>
      </c>
      <c r="BX6" s="42" t="s">
        <v>199</v>
      </c>
      <c r="BY6" s="42" t="s">
        <v>200</v>
      </c>
      <c r="BZ6" s="42" t="s">
        <v>201</v>
      </c>
      <c r="CA6" s="42" t="s">
        <v>202</v>
      </c>
      <c r="CB6" s="42" t="s">
        <v>203</v>
      </c>
      <c r="CC6" s="42" t="s">
        <v>204</v>
      </c>
      <c r="CD6" s="42" t="s">
        <v>205</v>
      </c>
      <c r="CE6" s="42" t="s">
        <v>206</v>
      </c>
      <c r="CF6" s="42" t="s">
        <v>207</v>
      </c>
      <c r="CG6" s="42" t="s">
        <v>208</v>
      </c>
      <c r="CH6" s="42" t="s">
        <v>209</v>
      </c>
      <c r="CI6" s="42" t="s">
        <v>210</v>
      </c>
      <c r="CJ6" s="42" t="s">
        <v>211</v>
      </c>
    </row>
    <row r="7" spans="2:88" ht="51" x14ac:dyDescent="0.2">
      <c r="B7" s="87">
        <v>1</v>
      </c>
      <c r="C7" s="88" t="s">
        <v>232</v>
      </c>
      <c r="D7" s="76" t="s">
        <v>233</v>
      </c>
      <c r="E7" s="76" t="s">
        <v>78</v>
      </c>
      <c r="F7" s="89">
        <v>2</v>
      </c>
      <c r="G7" s="38"/>
      <c r="H7" s="111">
        <v>2.1067560062528261</v>
      </c>
      <c r="I7" s="111">
        <v>2.3326942113990357</v>
      </c>
      <c r="J7" s="111">
        <v>3.447771733504589</v>
      </c>
      <c r="K7" s="111">
        <v>3.4596549271986032</v>
      </c>
      <c r="L7" s="111">
        <v>3.4588079613085636</v>
      </c>
      <c r="M7" s="111">
        <v>3.4727245480668465</v>
      </c>
      <c r="N7" s="111">
        <v>3.4765741448310985</v>
      </c>
      <c r="O7" s="111">
        <v>3.4802819748765828</v>
      </c>
      <c r="P7" s="111">
        <v>3.474380777680532</v>
      </c>
      <c r="Q7" s="111">
        <v>3.4872537160571251</v>
      </c>
      <c r="R7" s="111">
        <v>3.4914540916197514</v>
      </c>
      <c r="S7" s="111">
        <v>3.4958518164596364</v>
      </c>
      <c r="T7" s="111">
        <v>3.4903931575411971</v>
      </c>
      <c r="U7" s="111">
        <v>3.5033632050058081</v>
      </c>
      <c r="V7" s="111">
        <v>3.5062391623676761</v>
      </c>
      <c r="W7" s="111">
        <v>3.5088138808158105</v>
      </c>
      <c r="X7" s="111">
        <v>3.5013809994323601</v>
      </c>
      <c r="Y7" s="111">
        <v>3.513999284356204</v>
      </c>
      <c r="Z7" s="111">
        <v>3.5173650271744341</v>
      </c>
      <c r="AA7" s="111">
        <v>3.5208436351863104</v>
      </c>
      <c r="AB7" s="111">
        <v>3.5147936669272282</v>
      </c>
      <c r="AC7" s="111">
        <v>3.5281657932234132</v>
      </c>
      <c r="AD7" s="111">
        <v>3.5320119227624902</v>
      </c>
      <c r="AE7" s="111">
        <v>3.5359418133189875</v>
      </c>
      <c r="AF7" s="111">
        <v>3.5302834427083285</v>
      </c>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9"/>
    </row>
    <row r="8" spans="2:88" ht="38.25" x14ac:dyDescent="0.2">
      <c r="B8" s="87">
        <v>2</v>
      </c>
      <c r="C8" s="90" t="s">
        <v>234</v>
      </c>
      <c r="D8" s="46" t="s">
        <v>235</v>
      </c>
      <c r="E8" s="46" t="s">
        <v>78</v>
      </c>
      <c r="F8" s="46">
        <v>2</v>
      </c>
      <c r="G8" s="38"/>
      <c r="H8" s="111">
        <v>9.6969456468705053E-3</v>
      </c>
      <c r="I8" s="111">
        <v>1.0088309917002991E-2</v>
      </c>
      <c r="J8" s="111">
        <v>6.0550157603978992E-2</v>
      </c>
      <c r="K8" s="111">
        <v>6.0550157603978992E-2</v>
      </c>
      <c r="L8" s="111">
        <v>6.0550157603978992E-2</v>
      </c>
      <c r="M8" s="111">
        <v>6.0550157603978992E-2</v>
      </c>
      <c r="N8" s="111">
        <v>6.0550157603978992E-2</v>
      </c>
      <c r="O8" s="111">
        <v>6.0550157603978992E-2</v>
      </c>
      <c r="P8" s="111">
        <v>6.0550157603978992E-2</v>
      </c>
      <c r="Q8" s="111">
        <v>6.0550157603978992E-2</v>
      </c>
      <c r="R8" s="111">
        <v>6.0550157603978992E-2</v>
      </c>
      <c r="S8" s="111">
        <v>6.0550157603978992E-2</v>
      </c>
      <c r="T8" s="111">
        <v>6.0550157603978992E-2</v>
      </c>
      <c r="U8" s="111">
        <v>6.0550157603978992E-2</v>
      </c>
      <c r="V8" s="111">
        <v>6.0550157603978992E-2</v>
      </c>
      <c r="W8" s="111">
        <v>6.0550157603978992E-2</v>
      </c>
      <c r="X8" s="111">
        <v>6.0550157603978992E-2</v>
      </c>
      <c r="Y8" s="111">
        <v>6.0550157603978992E-2</v>
      </c>
      <c r="Z8" s="111">
        <v>6.0550157603978992E-2</v>
      </c>
      <c r="AA8" s="111">
        <v>6.0550157603978992E-2</v>
      </c>
      <c r="AB8" s="111">
        <v>6.0550157603978992E-2</v>
      </c>
      <c r="AC8" s="111">
        <v>6.0550157603978992E-2</v>
      </c>
      <c r="AD8" s="111">
        <v>6.0550157603978992E-2</v>
      </c>
      <c r="AE8" s="111">
        <v>6.0550157603978992E-2</v>
      </c>
      <c r="AF8" s="111">
        <v>6.0550157603978992E-2</v>
      </c>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84"/>
    </row>
    <row r="9" spans="2:88" ht="38.25" x14ac:dyDescent="0.2">
      <c r="B9" s="87">
        <v>3</v>
      </c>
      <c r="C9" s="90" t="s">
        <v>236</v>
      </c>
      <c r="D9" s="46" t="s">
        <v>237</v>
      </c>
      <c r="E9" s="46" t="s">
        <v>78</v>
      </c>
      <c r="F9" s="46">
        <v>2</v>
      </c>
      <c r="G9" s="38"/>
      <c r="H9" s="111">
        <v>2.6199801328725592</v>
      </c>
      <c r="I9" s="111">
        <v>2.5737437851178218</v>
      </c>
      <c r="J9" s="111">
        <v>2.2345002372780023</v>
      </c>
      <c r="K9" s="111">
        <v>2.2871647733481351</v>
      </c>
      <c r="L9" s="111">
        <v>2.3388542540084276</v>
      </c>
      <c r="M9" s="111">
        <v>2.3870766232772254</v>
      </c>
      <c r="N9" s="111">
        <v>2.4366390726740623</v>
      </c>
      <c r="O9" s="111">
        <v>2.4844413346715335</v>
      </c>
      <c r="P9" s="111">
        <v>2.5308006513590531</v>
      </c>
      <c r="Q9" s="111">
        <v>2.5755234215303169</v>
      </c>
      <c r="R9" s="111">
        <v>2.6073395778833417</v>
      </c>
      <c r="S9" s="111">
        <v>2.6365145768744305</v>
      </c>
      <c r="T9" s="111">
        <v>2.6630395663651845</v>
      </c>
      <c r="U9" s="111">
        <v>2.686778858989888</v>
      </c>
      <c r="V9" s="111">
        <v>2.7081702134451717</v>
      </c>
      <c r="W9" s="111">
        <v>2.7301250815720146</v>
      </c>
      <c r="X9" s="111">
        <v>2.7499883091073132</v>
      </c>
      <c r="Y9" s="111">
        <v>2.7670710439424107</v>
      </c>
      <c r="Z9" s="111">
        <v>2.7815490673429899</v>
      </c>
      <c r="AA9" s="111">
        <v>2.7956154031861864</v>
      </c>
      <c r="AB9" s="111">
        <v>2.8071793507939193</v>
      </c>
      <c r="AC9" s="111">
        <v>2.8167576893303288</v>
      </c>
      <c r="AD9" s="111">
        <v>2.8250126274504757</v>
      </c>
      <c r="AE9" s="111">
        <v>2.8313938010021622</v>
      </c>
      <c r="AF9" s="111">
        <v>2.8370011574097798</v>
      </c>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84"/>
    </row>
    <row r="10" spans="2:88" ht="38.25" x14ac:dyDescent="0.2">
      <c r="B10" s="87">
        <v>4</v>
      </c>
      <c r="C10" s="90" t="s">
        <v>238</v>
      </c>
      <c r="D10" s="46" t="s">
        <v>239</v>
      </c>
      <c r="E10" s="46" t="s">
        <v>78</v>
      </c>
      <c r="F10" s="46">
        <v>2</v>
      </c>
      <c r="G10" s="38"/>
      <c r="H10" s="111">
        <v>3.7599787359486796</v>
      </c>
      <c r="I10" s="111">
        <v>3.7072378680156062</v>
      </c>
      <c r="J10" s="111">
        <v>2.8126024818069397</v>
      </c>
      <c r="K10" s="111">
        <v>2.735238862353619</v>
      </c>
      <c r="L10" s="111">
        <v>2.6597219283027926</v>
      </c>
      <c r="M10" s="111">
        <v>2.5879585745457723</v>
      </c>
      <c r="N10" s="111">
        <v>2.5159873147071639</v>
      </c>
      <c r="O10" s="111">
        <v>2.4457022551988796</v>
      </c>
      <c r="P10" s="111">
        <v>2.3772834341604905</v>
      </c>
      <c r="Q10" s="111">
        <v>2.3105187361839339</v>
      </c>
      <c r="R10" s="111">
        <v>2.244153271631943</v>
      </c>
      <c r="S10" s="111">
        <v>2.1793657108830864</v>
      </c>
      <c r="T10" s="111">
        <v>2.1160988456484184</v>
      </c>
      <c r="U10" s="111">
        <v>2.0542273600306253</v>
      </c>
      <c r="V10" s="111">
        <v>1.9939624998914125</v>
      </c>
      <c r="W10" s="111">
        <v>1.936769384080224</v>
      </c>
      <c r="X10" s="111">
        <v>1.8810693876456619</v>
      </c>
      <c r="Y10" s="111">
        <v>1.8264706398722546</v>
      </c>
      <c r="Z10" s="111">
        <v>1.7730434823406909</v>
      </c>
      <c r="AA10" s="111">
        <v>1.7217777321084007</v>
      </c>
      <c r="AB10" s="111">
        <v>1.6716066272631753</v>
      </c>
      <c r="AC10" s="111">
        <v>1.6227292088953646</v>
      </c>
      <c r="AD10" s="111">
        <v>1.5753703635788765</v>
      </c>
      <c r="AE10" s="111">
        <v>1.5292459878205102</v>
      </c>
      <c r="AF10" s="111">
        <v>1.4839805938972062</v>
      </c>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84"/>
    </row>
    <row r="11" spans="2:88" ht="38.25" x14ac:dyDescent="0.2">
      <c r="B11" s="87">
        <v>5</v>
      </c>
      <c r="C11" s="90" t="s">
        <v>240</v>
      </c>
      <c r="D11" s="46" t="s">
        <v>241</v>
      </c>
      <c r="E11" s="46" t="s">
        <v>242</v>
      </c>
      <c r="F11" s="46">
        <v>1</v>
      </c>
      <c r="G11" s="38"/>
      <c r="H11" s="112">
        <v>152.18350605263177</v>
      </c>
      <c r="I11" s="112">
        <v>143.21560410945142</v>
      </c>
      <c r="J11" s="112">
        <v>111.9</v>
      </c>
      <c r="K11" s="112">
        <v>111.8</v>
      </c>
      <c r="L11" s="112">
        <v>111.8</v>
      </c>
      <c r="M11" s="112">
        <v>111.9</v>
      </c>
      <c r="N11" s="112">
        <v>112</v>
      </c>
      <c r="O11" s="112">
        <v>112.2</v>
      </c>
      <c r="P11" s="112">
        <v>112.4</v>
      </c>
      <c r="Q11" s="112">
        <v>112.6</v>
      </c>
      <c r="R11" s="112">
        <v>112.4</v>
      </c>
      <c r="S11" s="112">
        <v>112.2</v>
      </c>
      <c r="T11" s="112">
        <v>112</v>
      </c>
      <c r="U11" s="112">
        <v>111.8</v>
      </c>
      <c r="V11" s="112">
        <v>111.6</v>
      </c>
      <c r="W11" s="112">
        <v>111.5</v>
      </c>
      <c r="X11" s="112">
        <v>111.4</v>
      </c>
      <c r="Y11" s="112">
        <v>111.3</v>
      </c>
      <c r="Z11" s="112">
        <v>111.1</v>
      </c>
      <c r="AA11" s="112">
        <v>111</v>
      </c>
      <c r="AB11" s="112">
        <v>110.8</v>
      </c>
      <c r="AC11" s="112">
        <v>110.6</v>
      </c>
      <c r="AD11" s="112">
        <v>110.4</v>
      </c>
      <c r="AE11" s="112">
        <v>110.2</v>
      </c>
      <c r="AF11" s="112">
        <v>109.9</v>
      </c>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84"/>
    </row>
    <row r="12" spans="2:88" ht="38.25" x14ac:dyDescent="0.2">
      <c r="B12" s="87">
        <v>6</v>
      </c>
      <c r="C12" s="90" t="s">
        <v>243</v>
      </c>
      <c r="D12" s="46" t="s">
        <v>244</v>
      </c>
      <c r="E12" s="46" t="s">
        <v>242</v>
      </c>
      <c r="F12" s="46">
        <v>1</v>
      </c>
      <c r="G12" s="38"/>
      <c r="H12" s="112">
        <v>185.61794642076367</v>
      </c>
      <c r="I12" s="112">
        <v>183.09854895654766</v>
      </c>
      <c r="J12" s="112">
        <v>143.4</v>
      </c>
      <c r="K12" s="112">
        <v>143.5</v>
      </c>
      <c r="L12" s="112">
        <v>143.69999999999999</v>
      </c>
      <c r="M12" s="112">
        <v>143.80000000000001</v>
      </c>
      <c r="N12" s="112">
        <v>144</v>
      </c>
      <c r="O12" s="112">
        <v>144.30000000000001</v>
      </c>
      <c r="P12" s="112">
        <v>144.5</v>
      </c>
      <c r="Q12" s="112">
        <v>144.80000000000001</v>
      </c>
      <c r="R12" s="112">
        <v>145</v>
      </c>
      <c r="S12" s="112">
        <v>145.19999999999999</v>
      </c>
      <c r="T12" s="112">
        <v>145.4</v>
      </c>
      <c r="U12" s="112">
        <v>145.69999999999999</v>
      </c>
      <c r="V12" s="112">
        <v>145.9</v>
      </c>
      <c r="W12" s="112">
        <v>146.30000000000001</v>
      </c>
      <c r="X12" s="112">
        <v>146.69999999999999</v>
      </c>
      <c r="Y12" s="112">
        <v>147.1</v>
      </c>
      <c r="Z12" s="112">
        <v>147.4</v>
      </c>
      <c r="AA12" s="112">
        <v>147.80000000000001</v>
      </c>
      <c r="AB12" s="112">
        <v>148.1</v>
      </c>
      <c r="AC12" s="112">
        <v>148.4</v>
      </c>
      <c r="AD12" s="112">
        <v>148.69999999999999</v>
      </c>
      <c r="AE12" s="112">
        <v>148.9</v>
      </c>
      <c r="AF12" s="112">
        <v>149.19999999999999</v>
      </c>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84"/>
    </row>
    <row r="13" spans="2:88" ht="38.25" x14ac:dyDescent="0.2">
      <c r="B13" s="87">
        <v>7</v>
      </c>
      <c r="C13" s="90" t="s">
        <v>245</v>
      </c>
      <c r="D13" s="46" t="s">
        <v>246</v>
      </c>
      <c r="E13" s="46" t="s">
        <v>242</v>
      </c>
      <c r="F13" s="46">
        <v>1</v>
      </c>
      <c r="G13" s="38"/>
      <c r="H13" s="112">
        <v>170.25720780848596</v>
      </c>
      <c r="I13" s="112">
        <v>164.34470178890857</v>
      </c>
      <c r="J13" s="112">
        <v>127.49590435822286</v>
      </c>
      <c r="K13" s="112">
        <v>127.12360848672985</v>
      </c>
      <c r="L13" s="112">
        <v>126.79792528263953</v>
      </c>
      <c r="M13" s="112">
        <v>126.51323582121486</v>
      </c>
      <c r="N13" s="112">
        <v>126.28937334218585</v>
      </c>
      <c r="O13" s="112">
        <v>126.10701510703227</v>
      </c>
      <c r="P13" s="112">
        <v>125.96761196809543</v>
      </c>
      <c r="Q13" s="112">
        <v>125.86276791708188</v>
      </c>
      <c r="R13" s="112">
        <v>125.47435380962544</v>
      </c>
      <c r="S13" s="112">
        <v>125.08907130796752</v>
      </c>
      <c r="T13" s="112">
        <v>124.705006672457</v>
      </c>
      <c r="U13" s="112">
        <v>124.32118237716826</v>
      </c>
      <c r="V13" s="112">
        <v>123.93200799881593</v>
      </c>
      <c r="W13" s="112">
        <v>123.68553354610951</v>
      </c>
      <c r="X13" s="112">
        <v>123.44849998062287</v>
      </c>
      <c r="Y13" s="112">
        <v>123.19496535337402</v>
      </c>
      <c r="Z13" s="112">
        <v>122.91986570381134</v>
      </c>
      <c r="AA13" s="112">
        <v>122.61679865558283</v>
      </c>
      <c r="AB13" s="112">
        <v>122.29458414765951</v>
      </c>
      <c r="AC13" s="112">
        <v>121.95050090905518</v>
      </c>
      <c r="AD13" s="112">
        <v>121.60005009730901</v>
      </c>
      <c r="AE13" s="112">
        <v>121.22589554181424</v>
      </c>
      <c r="AF13" s="112">
        <v>120.83057023909069</v>
      </c>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84"/>
    </row>
    <row r="14" spans="2:88" ht="38.25" x14ac:dyDescent="0.2">
      <c r="B14" s="87">
        <v>8</v>
      </c>
      <c r="C14" s="90" t="s">
        <v>247</v>
      </c>
      <c r="D14" s="46" t="s">
        <v>248</v>
      </c>
      <c r="E14" s="46" t="s">
        <v>78</v>
      </c>
      <c r="F14" s="46">
        <v>2</v>
      </c>
      <c r="G14" s="38"/>
      <c r="H14" s="111">
        <v>5.3025641593063018</v>
      </c>
      <c r="I14" s="111">
        <v>5.3489220342341817</v>
      </c>
      <c r="J14" s="111">
        <v>4.76</v>
      </c>
      <c r="K14" s="111">
        <v>4.76</v>
      </c>
      <c r="L14" s="111">
        <v>4.76</v>
      </c>
      <c r="M14" s="111">
        <v>4.76</v>
      </c>
      <c r="N14" s="111">
        <v>4.76</v>
      </c>
      <c r="O14" s="111">
        <v>4.76</v>
      </c>
      <c r="P14" s="111">
        <v>4.76</v>
      </c>
      <c r="Q14" s="111">
        <v>4.76</v>
      </c>
      <c r="R14" s="111">
        <v>4.76</v>
      </c>
      <c r="S14" s="111">
        <v>4.76</v>
      </c>
      <c r="T14" s="111">
        <v>4.76</v>
      </c>
      <c r="U14" s="111">
        <v>4.76</v>
      </c>
      <c r="V14" s="111">
        <v>4.76</v>
      </c>
      <c r="W14" s="111">
        <v>4.76</v>
      </c>
      <c r="X14" s="111">
        <v>4.76</v>
      </c>
      <c r="Y14" s="111">
        <v>4.76</v>
      </c>
      <c r="Z14" s="111">
        <v>4.76</v>
      </c>
      <c r="AA14" s="111">
        <v>4.76</v>
      </c>
      <c r="AB14" s="111">
        <v>4.76</v>
      </c>
      <c r="AC14" s="111">
        <v>4.76</v>
      </c>
      <c r="AD14" s="111">
        <v>4.76</v>
      </c>
      <c r="AE14" s="111">
        <v>4.76</v>
      </c>
      <c r="AF14" s="111">
        <v>4.76</v>
      </c>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84"/>
    </row>
    <row r="15" spans="2:88" ht="38.25" x14ac:dyDescent="0.2">
      <c r="B15" s="87">
        <v>9</v>
      </c>
      <c r="C15" s="90" t="s">
        <v>249</v>
      </c>
      <c r="D15" s="46" t="s">
        <v>250</v>
      </c>
      <c r="E15" s="46" t="s">
        <v>251</v>
      </c>
      <c r="F15" s="46">
        <v>2</v>
      </c>
      <c r="G15" s="38"/>
      <c r="H15" s="111">
        <v>247.33509093063645</v>
      </c>
      <c r="I15" s="111">
        <v>247.41027534436972</v>
      </c>
      <c r="J15" s="111">
        <v>216.69784884202303</v>
      </c>
      <c r="K15" s="111">
        <v>215.04965975602943</v>
      </c>
      <c r="L15" s="111">
        <v>213.39286909096788</v>
      </c>
      <c r="M15" s="111">
        <v>211.93304948352625</v>
      </c>
      <c r="N15" s="111">
        <v>210.27237224471949</v>
      </c>
      <c r="O15" s="111">
        <v>208.63752746132477</v>
      </c>
      <c r="P15" s="111">
        <v>207.02791699464439</v>
      </c>
      <c r="Q15" s="111">
        <v>205.44296103104691</v>
      </c>
      <c r="R15" s="111">
        <v>203.8820973855203</v>
      </c>
      <c r="S15" s="111">
        <v>202.34478083674793</v>
      </c>
      <c r="T15" s="111">
        <v>200.8304824920547</v>
      </c>
      <c r="U15" s="111">
        <v>199.33868918067054</v>
      </c>
      <c r="V15" s="111">
        <v>197.86890287384816</v>
      </c>
      <c r="W15" s="111">
        <v>196.42064013045831</v>
      </c>
      <c r="X15" s="111">
        <v>194.99328260739773</v>
      </c>
      <c r="Y15" s="111">
        <v>193.58652771330375</v>
      </c>
      <c r="Z15" s="111">
        <v>192.19993254167534</v>
      </c>
      <c r="AA15" s="111">
        <v>190.83306679115782</v>
      </c>
      <c r="AB15" s="111">
        <v>189.48551232027867</v>
      </c>
      <c r="AC15" s="111">
        <v>188.15686272092583</v>
      </c>
      <c r="AD15" s="111">
        <v>186.84672290965318</v>
      </c>
      <c r="AE15" s="111">
        <v>185.55470873595107</v>
      </c>
      <c r="AF15" s="111">
        <v>184.28044660666518</v>
      </c>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84"/>
    </row>
    <row r="16" spans="2:88" ht="38.25" x14ac:dyDescent="0.2">
      <c r="B16" s="87">
        <v>10</v>
      </c>
      <c r="C16" s="90" t="s">
        <v>252</v>
      </c>
      <c r="D16" s="46" t="s">
        <v>253</v>
      </c>
      <c r="E16" s="46" t="s">
        <v>254</v>
      </c>
      <c r="F16" s="46">
        <v>2</v>
      </c>
      <c r="G16" s="38"/>
      <c r="H16" s="111">
        <v>8.2398465752964452</v>
      </c>
      <c r="I16" s="111">
        <v>8.6014082190930115</v>
      </c>
      <c r="J16" s="111">
        <v>9.3851325205019869</v>
      </c>
      <c r="K16" s="111">
        <v>9.7125814218833781</v>
      </c>
      <c r="L16" s="111">
        <v>10.040359613019016</v>
      </c>
      <c r="M16" s="111">
        <v>10.346868565195733</v>
      </c>
      <c r="N16" s="111">
        <v>10.67402682519783</v>
      </c>
      <c r="O16" s="111">
        <v>10.998212142010571</v>
      </c>
      <c r="P16" s="111">
        <v>11.319483402335672</v>
      </c>
      <c r="Q16" s="111">
        <v>11.637904219346234</v>
      </c>
      <c r="R16" s="111">
        <v>11.953527271218942</v>
      </c>
      <c r="S16" s="111">
        <v>12.266415427322377</v>
      </c>
      <c r="T16" s="111">
        <v>12.576624999517364</v>
      </c>
      <c r="U16" s="111">
        <v>12.884207154586806</v>
      </c>
      <c r="V16" s="111">
        <v>13.189218269111869</v>
      </c>
      <c r="W16" s="111">
        <v>13.491708879637297</v>
      </c>
      <c r="X16" s="111">
        <v>13.791747841854425</v>
      </c>
      <c r="Y16" s="111">
        <v>14.08936653740826</v>
      </c>
      <c r="Z16" s="111">
        <v>14.384614693463739</v>
      </c>
      <c r="AA16" s="111">
        <v>14.677541787353627</v>
      </c>
      <c r="AB16" s="111">
        <v>14.968191544626233</v>
      </c>
      <c r="AC16" s="111">
        <v>15.256612979992296</v>
      </c>
      <c r="AD16" s="111">
        <v>15.54284937946821</v>
      </c>
      <c r="AE16" s="111">
        <v>15.826938318026754</v>
      </c>
      <c r="AF16" s="111">
        <v>16.108928194586767</v>
      </c>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84"/>
    </row>
    <row r="17" spans="2:88" ht="38.25" x14ac:dyDescent="0.2">
      <c r="B17" s="87">
        <v>11</v>
      </c>
      <c r="C17" s="90" t="s">
        <v>255</v>
      </c>
      <c r="D17" s="46" t="s">
        <v>256</v>
      </c>
      <c r="E17" s="46" t="s">
        <v>254</v>
      </c>
      <c r="F17" s="46">
        <v>2</v>
      </c>
      <c r="G17" s="38"/>
      <c r="H17" s="111">
        <v>21.438786301428504</v>
      </c>
      <c r="I17" s="111">
        <v>21.619643835685608</v>
      </c>
      <c r="J17" s="111">
        <v>21.966069462323702</v>
      </c>
      <c r="K17" s="111">
        <v>22.134422372023966</v>
      </c>
      <c r="L17" s="111">
        <v>22.306274901673707</v>
      </c>
      <c r="M17" s="111">
        <v>22.45992312949755</v>
      </c>
      <c r="N17" s="111">
        <v>22.637305839020115</v>
      </c>
      <c r="O17" s="111">
        <v>22.814687548875231</v>
      </c>
      <c r="P17" s="111">
        <v>22.992068263543107</v>
      </c>
      <c r="Q17" s="111">
        <v>23.169447987466754</v>
      </c>
      <c r="R17" s="111">
        <v>23.346826725052392</v>
      </c>
      <c r="S17" s="111">
        <v>23.524204480669926</v>
      </c>
      <c r="T17" s="111">
        <v>23.701581258653384</v>
      </c>
      <c r="U17" s="111">
        <v>23.878957063301325</v>
      </c>
      <c r="V17" s="111">
        <v>24.056331898877264</v>
      </c>
      <c r="W17" s="111">
        <v>24.233705769610118</v>
      </c>
      <c r="X17" s="111">
        <v>24.411097327818478</v>
      </c>
      <c r="Y17" s="111">
        <v>24.58848792953933</v>
      </c>
      <c r="Z17" s="111">
        <v>24.765877578900156</v>
      </c>
      <c r="AA17" s="111">
        <v>24.943266279995417</v>
      </c>
      <c r="AB17" s="111">
        <v>25.12065403688695</v>
      </c>
      <c r="AC17" s="111">
        <v>25.298040853604313</v>
      </c>
      <c r="AD17" s="111">
        <v>25.475426734145202</v>
      </c>
      <c r="AE17" s="111">
        <v>25.6528116824758</v>
      </c>
      <c r="AF17" s="111">
        <v>25.830195702531128</v>
      </c>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84"/>
    </row>
    <row r="18" spans="2:88" ht="38.25" x14ac:dyDescent="0.2">
      <c r="B18" s="87">
        <v>12</v>
      </c>
      <c r="C18" s="90" t="s">
        <v>257</v>
      </c>
      <c r="D18" s="46" t="s">
        <v>258</v>
      </c>
      <c r="E18" s="46" t="s">
        <v>254</v>
      </c>
      <c r="F18" s="46">
        <v>2</v>
      </c>
      <c r="G18" s="38"/>
      <c r="H18" s="111">
        <v>38.035474445826367</v>
      </c>
      <c r="I18" s="111">
        <v>38.781339774658456</v>
      </c>
      <c r="J18" s="111">
        <v>40.149390986366058</v>
      </c>
      <c r="K18" s="111">
        <v>40.071032343386719</v>
      </c>
      <c r="L18" s="111">
        <v>39.984592831027157</v>
      </c>
      <c r="M18" s="111">
        <v>39.887226951665234</v>
      </c>
      <c r="N18" s="111">
        <v>39.779493488821871</v>
      </c>
      <c r="O18" s="111">
        <v>39.657919387997524</v>
      </c>
      <c r="P18" s="111">
        <v>39.526063670387302</v>
      </c>
      <c r="Q18" s="111">
        <v>39.383393342478882</v>
      </c>
      <c r="R18" s="111">
        <v>39.228214860370251</v>
      </c>
      <c r="S18" s="111">
        <v>39.062608618093336</v>
      </c>
      <c r="T18" s="111">
        <v>38.88654882563948</v>
      </c>
      <c r="U18" s="111">
        <v>38.698144215706911</v>
      </c>
      <c r="V18" s="111">
        <v>38.50422914059061</v>
      </c>
      <c r="W18" s="111">
        <v>38.29493462364325</v>
      </c>
      <c r="X18" s="111">
        <v>38.077086420490254</v>
      </c>
      <c r="Y18" s="111">
        <v>37.84976468748939</v>
      </c>
      <c r="Z18" s="111">
        <v>37.616347915775158</v>
      </c>
      <c r="AA18" s="111">
        <v>37.404551767987769</v>
      </c>
      <c r="AB18" s="111">
        <v>37.185929864574959</v>
      </c>
      <c r="AC18" s="111">
        <v>36.967007077727772</v>
      </c>
      <c r="AD18" s="111">
        <v>36.750345214973166</v>
      </c>
      <c r="AE18" s="111">
        <v>36.534190555722176</v>
      </c>
      <c r="AF18" s="111">
        <v>36.323666715028686</v>
      </c>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84"/>
    </row>
    <row r="19" spans="2:88" ht="38.25" x14ac:dyDescent="0.2">
      <c r="B19" s="87">
        <v>13</v>
      </c>
      <c r="C19" s="90" t="s">
        <v>259</v>
      </c>
      <c r="D19" s="46" t="s">
        <v>260</v>
      </c>
      <c r="E19" s="46" t="s">
        <v>261</v>
      </c>
      <c r="F19" s="46">
        <v>1</v>
      </c>
      <c r="G19" s="38"/>
      <c r="H19" s="112">
        <v>2.0302129885824574</v>
      </c>
      <c r="I19" s="112">
        <v>2.0893221673375395</v>
      </c>
      <c r="J19" s="112">
        <v>2.1285008260637035</v>
      </c>
      <c r="K19" s="112">
        <v>2.1058576263873507</v>
      </c>
      <c r="L19" s="112">
        <v>2.0828096133328642</v>
      </c>
      <c r="M19" s="112">
        <v>2.0615529704422642</v>
      </c>
      <c r="N19" s="112">
        <v>2.037600503336892</v>
      </c>
      <c r="O19" s="112">
        <v>2.0133679085567149</v>
      </c>
      <c r="P19" s="112">
        <v>1.9890431700532152</v>
      </c>
      <c r="Q19" s="112">
        <v>1.9646007708677948</v>
      </c>
      <c r="R19" s="112">
        <v>1.9399579555633617</v>
      </c>
      <c r="S19" s="112">
        <v>1.9152225824201876</v>
      </c>
      <c r="T19" s="112">
        <v>1.8903950578957434</v>
      </c>
      <c r="U19" s="112">
        <v>1.865384589900102</v>
      </c>
      <c r="V19" s="112">
        <v>1.8405267136250474</v>
      </c>
      <c r="W19" s="112">
        <v>1.8153423685355605</v>
      </c>
      <c r="X19" s="112">
        <v>1.7901632209119278</v>
      </c>
      <c r="Y19" s="112">
        <v>1.7649468092178746</v>
      </c>
      <c r="Z19" s="112">
        <v>1.7398522871757263</v>
      </c>
      <c r="AA19" s="112">
        <v>1.7161674609342368</v>
      </c>
      <c r="AB19" s="112">
        <v>1.6925440345488683</v>
      </c>
      <c r="AC19" s="112">
        <v>1.6692794677033918</v>
      </c>
      <c r="AD19" s="112">
        <v>1.6464817063117625</v>
      </c>
      <c r="AE19" s="112">
        <v>1.6240605590633561</v>
      </c>
      <c r="AF19" s="112">
        <v>1.6025181604892493</v>
      </c>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84"/>
    </row>
    <row r="20" spans="2:88" ht="38.25" x14ac:dyDescent="0.2">
      <c r="B20" s="87">
        <v>14</v>
      </c>
      <c r="C20" s="90" t="s">
        <v>262</v>
      </c>
      <c r="D20" s="46" t="s">
        <v>263</v>
      </c>
      <c r="E20" s="46" t="s">
        <v>261</v>
      </c>
      <c r="F20" s="46">
        <v>1</v>
      </c>
      <c r="G20" s="38"/>
      <c r="H20" s="112">
        <v>2.0893504334404329</v>
      </c>
      <c r="I20" s="112">
        <v>2.0301847224795639</v>
      </c>
      <c r="J20" s="112">
        <v>2.1707383269593179</v>
      </c>
      <c r="K20" s="112">
        <v>2.1485688525028799</v>
      </c>
      <c r="L20" s="112">
        <v>2.1259461886798419</v>
      </c>
      <c r="M20" s="112">
        <v>2.1051572608224087</v>
      </c>
      <c r="N20" s="112">
        <v>2.0815394897069801</v>
      </c>
      <c r="O20" s="112">
        <v>2.0576078281414141</v>
      </c>
      <c r="P20" s="112">
        <v>2.0335550776966929</v>
      </c>
      <c r="Q20" s="112">
        <v>2.0093558931922493</v>
      </c>
      <c r="R20" s="112">
        <v>1.984926095931614</v>
      </c>
      <c r="S20" s="112">
        <v>1.9603764965276385</v>
      </c>
      <c r="T20" s="112">
        <v>1.9357079039413359</v>
      </c>
      <c r="U20" s="112">
        <v>1.910827589236975</v>
      </c>
      <c r="V20" s="112">
        <v>1.886079563305598</v>
      </c>
      <c r="W20" s="112">
        <v>1.860973180490838</v>
      </c>
      <c r="X20" s="112">
        <v>1.8358484133803499</v>
      </c>
      <c r="Y20" s="112">
        <v>1.8106619387953224</v>
      </c>
      <c r="Z20" s="112">
        <v>1.785577233823987</v>
      </c>
      <c r="AA20" s="112">
        <v>1.7619167352397023</v>
      </c>
      <c r="AB20" s="112">
        <v>1.7382973689618988</v>
      </c>
      <c r="AC20" s="112">
        <v>1.7150249379804037</v>
      </c>
      <c r="AD20" s="112">
        <v>1.6922108373915778</v>
      </c>
      <c r="AE20" s="112">
        <v>1.6697628341867374</v>
      </c>
      <c r="AF20" s="112">
        <v>1.6471576150618621</v>
      </c>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84"/>
    </row>
    <row r="21" spans="2:88" ht="38.25" x14ac:dyDescent="0.2">
      <c r="B21" s="87">
        <v>15</v>
      </c>
      <c r="C21" s="90" t="s">
        <v>264</v>
      </c>
      <c r="D21" s="46" t="s">
        <v>265</v>
      </c>
      <c r="E21" s="46" t="s">
        <v>266</v>
      </c>
      <c r="F21" s="46">
        <v>0</v>
      </c>
      <c r="G21" s="38"/>
      <c r="H21" s="113">
        <v>0.42499999999999999</v>
      </c>
      <c r="I21" s="113">
        <v>0.43919999999999998</v>
      </c>
      <c r="J21" s="113">
        <v>0.47872139183910545</v>
      </c>
      <c r="K21" s="113">
        <v>0.49135976016718036</v>
      </c>
      <c r="L21" s="113">
        <v>0.50372049499410032</v>
      </c>
      <c r="M21" s="113">
        <v>0.51528589362110633</v>
      </c>
      <c r="N21" s="113">
        <v>0.52708502956371805</v>
      </c>
      <c r="O21" s="113">
        <v>0.53854077516711019</v>
      </c>
      <c r="P21" s="113">
        <v>0.54966455371814782</v>
      </c>
      <c r="Q21" s="113">
        <v>0.56046763941002353</v>
      </c>
      <c r="R21" s="113">
        <v>0.5709604153677269</v>
      </c>
      <c r="S21" s="113">
        <v>0.58115341069229232</v>
      </c>
      <c r="T21" s="113">
        <v>0.59105650745944394</v>
      </c>
      <c r="U21" s="113">
        <v>0.60067903238931541</v>
      </c>
      <c r="V21" s="113">
        <v>0.61003025776884312</v>
      </c>
      <c r="W21" s="113">
        <v>0.61911889652574226</v>
      </c>
      <c r="X21" s="113">
        <v>0.62795369084694708</v>
      </c>
      <c r="Y21" s="113">
        <v>0.63654246305395146</v>
      </c>
      <c r="Z21" s="113">
        <v>0.64489310776053577</v>
      </c>
      <c r="AA21" s="113">
        <v>0.65301326792221759</v>
      </c>
      <c r="AB21" s="113">
        <v>0.6609101014137152</v>
      </c>
      <c r="AC21" s="113">
        <v>0.66859078307436171</v>
      </c>
      <c r="AD21" s="113">
        <v>0.67606202483645317</v>
      </c>
      <c r="AE21" s="113">
        <v>0.68333009359656094</v>
      </c>
      <c r="AF21" s="113">
        <v>0.69040153620535638</v>
      </c>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row>
    <row r="22" spans="2:88" x14ac:dyDescent="0.2"/>
    <row r="23" spans="2:88" x14ac:dyDescent="0.2"/>
    <row r="24" spans="2:88" x14ac:dyDescent="0.2"/>
    <row r="25" spans="2:88" ht="15" x14ac:dyDescent="0.25">
      <c r="B25" s="9" t="s">
        <v>91</v>
      </c>
    </row>
    <row r="26" spans="2:88" x14ac:dyDescent="0.2"/>
    <row r="27" spans="2:88" x14ac:dyDescent="0.2">
      <c r="B27" s="10"/>
      <c r="C27" t="s">
        <v>92</v>
      </c>
    </row>
    <row r="28" spans="2:88" x14ac:dyDescent="0.2"/>
    <row r="29" spans="2:88" x14ac:dyDescent="0.2">
      <c r="B29" s="11"/>
      <c r="C29" t="s">
        <v>93</v>
      </c>
    </row>
    <row r="30" spans="2:88" x14ac:dyDescent="0.2"/>
    <row r="31" spans="2:88" x14ac:dyDescent="0.2"/>
    <row r="32" spans="2:88" x14ac:dyDescent="0.2"/>
    <row r="33" spans="2:9" ht="15" x14ac:dyDescent="0.25">
      <c r="B33" s="165" t="s">
        <v>267</v>
      </c>
      <c r="C33" s="166"/>
      <c r="D33" s="166"/>
      <c r="E33" s="166"/>
      <c r="F33" s="166"/>
      <c r="G33" s="166"/>
      <c r="H33" s="166"/>
      <c r="I33" s="167"/>
    </row>
    <row r="34" spans="2:9" x14ac:dyDescent="0.2"/>
    <row r="35" spans="2:9" s="2" customFormat="1" ht="13.5" x14ac:dyDescent="0.2">
      <c r="B35" s="12" t="s">
        <v>43</v>
      </c>
      <c r="C35" s="168" t="s">
        <v>96</v>
      </c>
      <c r="D35" s="168"/>
      <c r="E35" s="168"/>
      <c r="F35" s="168"/>
      <c r="G35" s="168"/>
      <c r="H35" s="168"/>
      <c r="I35" s="168"/>
    </row>
    <row r="36" spans="2:9" s="2" customFormat="1" ht="89.65" customHeight="1" x14ac:dyDescent="0.2">
      <c r="B36" s="13">
        <v>1</v>
      </c>
      <c r="C36" s="169" t="s">
        <v>268</v>
      </c>
      <c r="D36" s="170"/>
      <c r="E36" s="170"/>
      <c r="F36" s="170"/>
      <c r="G36" s="170"/>
      <c r="H36" s="170"/>
      <c r="I36" s="170"/>
    </row>
    <row r="37" spans="2:9" s="2" customFormat="1" ht="76.5" customHeight="1" x14ac:dyDescent="0.2">
      <c r="B37" s="13">
        <f>B36+1</f>
        <v>2</v>
      </c>
      <c r="C37" s="160" t="s">
        <v>269</v>
      </c>
      <c r="D37" s="161"/>
      <c r="E37" s="161"/>
      <c r="F37" s="161"/>
      <c r="G37" s="161"/>
      <c r="H37" s="161"/>
      <c r="I37" s="162"/>
    </row>
    <row r="38" spans="2:9" s="2" customFormat="1" ht="58.15" customHeight="1" x14ac:dyDescent="0.2">
      <c r="B38" s="13">
        <f t="shared" ref="B38:B50" si="0">B37+1</f>
        <v>3</v>
      </c>
      <c r="C38" s="160" t="s">
        <v>270</v>
      </c>
      <c r="D38" s="161"/>
      <c r="E38" s="161"/>
      <c r="F38" s="161"/>
      <c r="G38" s="161"/>
      <c r="H38" s="161"/>
      <c r="I38" s="162"/>
    </row>
    <row r="39" spans="2:9" s="2" customFormat="1" ht="73.150000000000006" customHeight="1" x14ac:dyDescent="0.2">
      <c r="B39" s="13">
        <f t="shared" si="0"/>
        <v>4</v>
      </c>
      <c r="C39" s="160" t="s">
        <v>271</v>
      </c>
      <c r="D39" s="161"/>
      <c r="E39" s="161"/>
      <c r="F39" s="161"/>
      <c r="G39" s="161"/>
      <c r="H39" s="161"/>
      <c r="I39" s="162"/>
    </row>
    <row r="40" spans="2:9" s="2" customFormat="1" ht="59.65" customHeight="1" x14ac:dyDescent="0.2">
      <c r="B40" s="13">
        <f t="shared" si="0"/>
        <v>5</v>
      </c>
      <c r="C40" s="160" t="s">
        <v>272</v>
      </c>
      <c r="D40" s="161"/>
      <c r="E40" s="161"/>
      <c r="F40" s="161"/>
      <c r="G40" s="161"/>
      <c r="H40" s="161"/>
      <c r="I40" s="162"/>
    </row>
    <row r="41" spans="2:9" s="2" customFormat="1" ht="52.15" customHeight="1" x14ac:dyDescent="0.2">
      <c r="B41" s="13">
        <f t="shared" si="0"/>
        <v>6</v>
      </c>
      <c r="C41" s="160" t="s">
        <v>273</v>
      </c>
      <c r="D41" s="161"/>
      <c r="E41" s="161"/>
      <c r="F41" s="161"/>
      <c r="G41" s="161"/>
      <c r="H41" s="161"/>
      <c r="I41" s="162"/>
    </row>
    <row r="42" spans="2:9" s="2" customFormat="1" ht="54.4" customHeight="1" x14ac:dyDescent="0.2">
      <c r="B42" s="13">
        <f t="shared" si="0"/>
        <v>7</v>
      </c>
      <c r="C42" s="160" t="s">
        <v>274</v>
      </c>
      <c r="D42" s="161"/>
      <c r="E42" s="161"/>
      <c r="F42" s="161"/>
      <c r="G42" s="161"/>
      <c r="H42" s="161"/>
      <c r="I42" s="162"/>
    </row>
    <row r="43" spans="2:9" s="2" customFormat="1" ht="67.150000000000006" customHeight="1" x14ac:dyDescent="0.2">
      <c r="B43" s="13">
        <f t="shared" si="0"/>
        <v>8</v>
      </c>
      <c r="C43" s="160" t="s">
        <v>275</v>
      </c>
      <c r="D43" s="161"/>
      <c r="E43" s="161"/>
      <c r="F43" s="161"/>
      <c r="G43" s="161"/>
      <c r="H43" s="161"/>
      <c r="I43" s="162"/>
    </row>
    <row r="44" spans="2:9" s="2" customFormat="1" ht="67.150000000000006" customHeight="1" x14ac:dyDescent="0.2">
      <c r="B44" s="13">
        <f t="shared" si="0"/>
        <v>9</v>
      </c>
      <c r="C44" s="160" t="s">
        <v>276</v>
      </c>
      <c r="D44" s="161"/>
      <c r="E44" s="161"/>
      <c r="F44" s="161"/>
      <c r="G44" s="161"/>
      <c r="H44" s="161"/>
      <c r="I44" s="162"/>
    </row>
    <row r="45" spans="2:9" s="2" customFormat="1" ht="56.65" customHeight="1" x14ac:dyDescent="0.2">
      <c r="B45" s="13">
        <f t="shared" si="0"/>
        <v>10</v>
      </c>
      <c r="C45" s="160" t="s">
        <v>277</v>
      </c>
      <c r="D45" s="161"/>
      <c r="E45" s="161"/>
      <c r="F45" s="161"/>
      <c r="G45" s="161"/>
      <c r="H45" s="161"/>
      <c r="I45" s="162"/>
    </row>
    <row r="46" spans="2:9" s="2" customFormat="1" ht="94.9" customHeight="1" x14ac:dyDescent="0.2">
      <c r="B46" s="13">
        <f t="shared" si="0"/>
        <v>11</v>
      </c>
      <c r="C46" s="160" t="s">
        <v>278</v>
      </c>
      <c r="D46" s="161"/>
      <c r="E46" s="161"/>
      <c r="F46" s="161"/>
      <c r="G46" s="161"/>
      <c r="H46" s="161"/>
      <c r="I46" s="162"/>
    </row>
    <row r="47" spans="2:9" s="2" customFormat="1" ht="47.65" customHeight="1" x14ac:dyDescent="0.2">
      <c r="B47" s="13">
        <f t="shared" si="0"/>
        <v>12</v>
      </c>
      <c r="C47" s="160" t="s">
        <v>279</v>
      </c>
      <c r="D47" s="161"/>
      <c r="E47" s="161"/>
      <c r="F47" s="161"/>
      <c r="G47" s="161"/>
      <c r="H47" s="161"/>
      <c r="I47" s="162"/>
    </row>
    <row r="48" spans="2:9" s="2" customFormat="1" ht="46.9" customHeight="1" x14ac:dyDescent="0.2">
      <c r="B48" s="13">
        <f t="shared" si="0"/>
        <v>13</v>
      </c>
      <c r="C48" s="160" t="s">
        <v>280</v>
      </c>
      <c r="D48" s="161"/>
      <c r="E48" s="161"/>
      <c r="F48" s="161"/>
      <c r="G48" s="161"/>
      <c r="H48" s="161"/>
      <c r="I48" s="162"/>
    </row>
    <row r="49" spans="2:9" s="2" customFormat="1" ht="31.15" customHeight="1" x14ac:dyDescent="0.2">
      <c r="B49" s="13">
        <f t="shared" si="0"/>
        <v>14</v>
      </c>
      <c r="C49" s="160" t="s">
        <v>281</v>
      </c>
      <c r="D49" s="161"/>
      <c r="E49" s="161"/>
      <c r="F49" s="161"/>
      <c r="G49" s="161"/>
      <c r="H49" s="161"/>
      <c r="I49" s="162"/>
    </row>
    <row r="50" spans="2:9" s="2" customFormat="1" ht="48.4" customHeight="1" x14ac:dyDescent="0.2">
      <c r="B50" s="13">
        <f t="shared" si="0"/>
        <v>15</v>
      </c>
      <c r="C50" s="160" t="s">
        <v>282</v>
      </c>
      <c r="D50" s="161"/>
      <c r="E50" s="161"/>
      <c r="F50" s="161"/>
      <c r="G50" s="161"/>
      <c r="H50" s="161"/>
      <c r="I50" s="162"/>
    </row>
    <row r="51" spans="2:9" s="2" customFormat="1" ht="12.75" x14ac:dyDescent="0.2"/>
    <row r="52" spans="2:9" s="2" customFormat="1" ht="12.75" x14ac:dyDescent="0.2"/>
    <row r="53" spans="2:9" s="2" customFormat="1" ht="12.75" x14ac:dyDescent="0.2"/>
    <row r="54" spans="2:9" s="2"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sheetProtection algorithmName="SHA-512" hashValue="4vz1MmRz2bx7laSMUQmc3nVOyf4bDODlhZLQQBkTTyYSX/Yty9bvQttwn9A8ZIGRU2RxNjIlSKw0uwK8717d1A==" saltValue="zgthQY6jJ0UA5zWFO13M1A==" spinCount="100000" sheet="1" objects="1" scenarios="1"/>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Normal="100" workbookViewId="0">
      <selection activeCell="E7" sqref="E7"/>
    </sheetView>
  </sheetViews>
  <sheetFormatPr defaultColWidth="0" defaultRowHeight="14.25" zeroHeight="1" x14ac:dyDescent="0.2"/>
  <cols>
    <col min="1" max="1" width="2.375" style="14" customWidth="1"/>
    <col min="2" max="2" width="4.125" style="14" customWidth="1"/>
    <col min="3" max="3" width="70.625" style="14" customWidth="1"/>
    <col min="4" max="4" width="16.625" style="14" customWidth="1"/>
    <col min="5" max="5" width="14.625" style="14" customWidth="1"/>
    <col min="6" max="6" width="5.625" style="14" customWidth="1"/>
    <col min="7" max="7" width="3.25" style="14" customWidth="1"/>
    <col min="8" max="109" width="8.75" style="14" customWidth="1"/>
    <col min="110" max="16384" width="8.75" style="14" hidden="1"/>
  </cols>
  <sheetData>
    <row r="1" spans="1:88" ht="22.5" customHeight="1" x14ac:dyDescent="0.2">
      <c r="B1" s="171" t="s">
        <v>283</v>
      </c>
      <c r="C1" s="171"/>
      <c r="D1" s="171"/>
      <c r="E1" s="171"/>
      <c r="F1" s="171"/>
      <c r="G1" s="37"/>
    </row>
    <row r="2" spans="1:88" ht="15" thickBot="1" x14ac:dyDescent="0.2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row>
    <row r="3" spans="1:88" ht="17.25" thickBot="1" x14ac:dyDescent="0.25">
      <c r="A3" s="37"/>
      <c r="B3" s="144" t="s">
        <v>3</v>
      </c>
      <c r="C3" s="145"/>
      <c r="D3" s="154" t="str">
        <f>'Cover sheet'!C5</f>
        <v>Hafren Dyfrdwy</v>
      </c>
      <c r="E3" s="155"/>
      <c r="F3" s="156"/>
      <c r="G3" s="38"/>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row>
    <row r="4" spans="1:88" ht="17.25" thickBot="1" x14ac:dyDescent="0.25">
      <c r="A4" s="37"/>
      <c r="B4" s="91" t="s">
        <v>6</v>
      </c>
      <c r="C4" s="91"/>
      <c r="D4" s="154" t="str">
        <f>'Cover sheet'!C6</f>
        <v>Llandinam and Llanwrin</v>
      </c>
      <c r="E4" s="155"/>
      <c r="F4" s="156"/>
      <c r="G4" s="38"/>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row>
    <row r="5" spans="1:88" ht="16.5" thickBot="1" x14ac:dyDescent="0.35">
      <c r="A5" s="37"/>
      <c r="B5" s="37"/>
      <c r="C5" s="40"/>
      <c r="D5" s="40"/>
      <c r="E5" s="37"/>
      <c r="F5" s="37"/>
      <c r="G5" s="38"/>
      <c r="H5" s="158" t="s">
        <v>128</v>
      </c>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47" t="s">
        <v>129</v>
      </c>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row>
    <row r="6" spans="1:88" ht="15" thickBot="1" x14ac:dyDescent="0.25">
      <c r="B6" s="86" t="s">
        <v>43</v>
      </c>
      <c r="C6" s="41" t="s">
        <v>130</v>
      </c>
      <c r="D6" s="42" t="s">
        <v>45</v>
      </c>
      <c r="E6" s="42" t="s">
        <v>46</v>
      </c>
      <c r="F6" s="44" t="s">
        <v>47</v>
      </c>
      <c r="G6" s="38"/>
      <c r="H6" s="42" t="s">
        <v>131</v>
      </c>
      <c r="I6" s="42" t="s">
        <v>132</v>
      </c>
      <c r="J6" s="42" t="s">
        <v>133</v>
      </c>
      <c r="K6" s="42" t="s">
        <v>134</v>
      </c>
      <c r="L6" s="42" t="s">
        <v>135</v>
      </c>
      <c r="M6" s="42" t="s">
        <v>136</v>
      </c>
      <c r="N6" s="42" t="s">
        <v>137</v>
      </c>
      <c r="O6" s="42" t="s">
        <v>138</v>
      </c>
      <c r="P6" s="42" t="s">
        <v>139</v>
      </c>
      <c r="Q6" s="42" t="s">
        <v>140</v>
      </c>
      <c r="R6" s="42" t="s">
        <v>141</v>
      </c>
      <c r="S6" s="42" t="s">
        <v>142</v>
      </c>
      <c r="T6" s="42" t="s">
        <v>143</v>
      </c>
      <c r="U6" s="42" t="s">
        <v>144</v>
      </c>
      <c r="V6" s="42" t="s">
        <v>145</v>
      </c>
      <c r="W6" s="42" t="s">
        <v>146</v>
      </c>
      <c r="X6" s="42" t="s">
        <v>147</v>
      </c>
      <c r="Y6" s="42" t="s">
        <v>148</v>
      </c>
      <c r="Z6" s="42" t="s">
        <v>149</v>
      </c>
      <c r="AA6" s="42" t="s">
        <v>150</v>
      </c>
      <c r="AB6" s="42" t="s">
        <v>151</v>
      </c>
      <c r="AC6" s="42" t="s">
        <v>152</v>
      </c>
      <c r="AD6" s="42" t="s">
        <v>153</v>
      </c>
      <c r="AE6" s="42" t="s">
        <v>154</v>
      </c>
      <c r="AF6" s="42" t="s">
        <v>155</v>
      </c>
      <c r="AG6" s="42" t="s">
        <v>156</v>
      </c>
      <c r="AH6" s="42" t="s">
        <v>157</v>
      </c>
      <c r="AI6" s="42" t="s">
        <v>158</v>
      </c>
      <c r="AJ6" s="42" t="s">
        <v>159</v>
      </c>
      <c r="AK6" s="42" t="s">
        <v>160</v>
      </c>
      <c r="AL6" s="42" t="s">
        <v>161</v>
      </c>
      <c r="AM6" s="42" t="s">
        <v>162</v>
      </c>
      <c r="AN6" s="42" t="s">
        <v>163</v>
      </c>
      <c r="AO6" s="42" t="s">
        <v>164</v>
      </c>
      <c r="AP6" s="42" t="s">
        <v>165</v>
      </c>
      <c r="AQ6" s="42" t="s">
        <v>166</v>
      </c>
      <c r="AR6" s="42" t="s">
        <v>167</v>
      </c>
      <c r="AS6" s="42" t="s">
        <v>168</v>
      </c>
      <c r="AT6" s="42" t="s">
        <v>169</v>
      </c>
      <c r="AU6" s="42" t="s">
        <v>170</v>
      </c>
      <c r="AV6" s="42" t="s">
        <v>171</v>
      </c>
      <c r="AW6" s="42" t="s">
        <v>172</v>
      </c>
      <c r="AX6" s="42" t="s">
        <v>173</v>
      </c>
      <c r="AY6" s="42" t="s">
        <v>174</v>
      </c>
      <c r="AZ6" s="42" t="s">
        <v>175</v>
      </c>
      <c r="BA6" s="42" t="s">
        <v>176</v>
      </c>
      <c r="BB6" s="42" t="s">
        <v>177</v>
      </c>
      <c r="BC6" s="42" t="s">
        <v>178</v>
      </c>
      <c r="BD6" s="42" t="s">
        <v>179</v>
      </c>
      <c r="BE6" s="42" t="s">
        <v>180</v>
      </c>
      <c r="BF6" s="42" t="s">
        <v>181</v>
      </c>
      <c r="BG6" s="42" t="s">
        <v>182</v>
      </c>
      <c r="BH6" s="42" t="s">
        <v>183</v>
      </c>
      <c r="BI6" s="42" t="s">
        <v>184</v>
      </c>
      <c r="BJ6" s="42" t="s">
        <v>185</v>
      </c>
      <c r="BK6" s="42" t="s">
        <v>186</v>
      </c>
      <c r="BL6" s="42" t="s">
        <v>187</v>
      </c>
      <c r="BM6" s="42" t="s">
        <v>188</v>
      </c>
      <c r="BN6" s="42" t="s">
        <v>189</v>
      </c>
      <c r="BO6" s="42" t="s">
        <v>190</v>
      </c>
      <c r="BP6" s="42" t="s">
        <v>191</v>
      </c>
      <c r="BQ6" s="42" t="s">
        <v>192</v>
      </c>
      <c r="BR6" s="42" t="s">
        <v>193</v>
      </c>
      <c r="BS6" s="42" t="s">
        <v>194</v>
      </c>
      <c r="BT6" s="42" t="s">
        <v>195</v>
      </c>
      <c r="BU6" s="42" t="s">
        <v>196</v>
      </c>
      <c r="BV6" s="42" t="s">
        <v>197</v>
      </c>
      <c r="BW6" s="42" t="s">
        <v>198</v>
      </c>
      <c r="BX6" s="42" t="s">
        <v>199</v>
      </c>
      <c r="BY6" s="42" t="s">
        <v>200</v>
      </c>
      <c r="BZ6" s="42" t="s">
        <v>201</v>
      </c>
      <c r="CA6" s="42" t="s">
        <v>202</v>
      </c>
      <c r="CB6" s="42" t="s">
        <v>203</v>
      </c>
      <c r="CC6" s="42" t="s">
        <v>204</v>
      </c>
      <c r="CD6" s="42" t="s">
        <v>205</v>
      </c>
      <c r="CE6" s="42" t="s">
        <v>206</v>
      </c>
      <c r="CF6" s="42" t="s">
        <v>207</v>
      </c>
      <c r="CG6" s="42" t="s">
        <v>208</v>
      </c>
      <c r="CH6" s="42" t="s">
        <v>209</v>
      </c>
      <c r="CI6" s="42" t="s">
        <v>210</v>
      </c>
      <c r="CJ6" s="42" t="s">
        <v>211</v>
      </c>
    </row>
    <row r="7" spans="1:88" ht="51" x14ac:dyDescent="0.2">
      <c r="B7" s="87">
        <v>1</v>
      </c>
      <c r="C7" s="88" t="s">
        <v>284</v>
      </c>
      <c r="D7" s="76" t="s">
        <v>285</v>
      </c>
      <c r="E7" s="76" t="s">
        <v>78</v>
      </c>
      <c r="F7" s="76">
        <v>2</v>
      </c>
      <c r="G7" s="38"/>
      <c r="H7" s="111">
        <v>14.290513094740112</v>
      </c>
      <c r="I7" s="111">
        <v>14.435661042460243</v>
      </c>
      <c r="J7" s="111">
        <v>13.721517791429541</v>
      </c>
      <c r="K7" s="111">
        <v>13.708701901740366</v>
      </c>
      <c r="L7" s="111">
        <v>13.684027482459792</v>
      </c>
      <c r="M7" s="111">
        <v>13.674403084729851</v>
      </c>
      <c r="N7" s="111">
        <v>13.655843871052333</v>
      </c>
      <c r="O7" s="111">
        <v>13.637068903587004</v>
      </c>
      <c r="P7" s="111">
        <v>13.609108202040083</v>
      </c>
      <c r="Q7" s="111">
        <v>13.599939212611385</v>
      </c>
      <c r="R7" s="111">
        <v>13.569590279975046</v>
      </c>
      <c r="S7" s="111">
        <v>13.538375443057163</v>
      </c>
      <c r="T7" s="111">
        <v>13.49617490839481</v>
      </c>
      <c r="U7" s="111">
        <v>13.47101276286633</v>
      </c>
      <c r="V7" s="111">
        <v>13.435015214544269</v>
      </c>
      <c r="W7" s="111">
        <v>13.402351685308059</v>
      </c>
      <c r="X7" s="111">
        <v>13.359082035025343</v>
      </c>
      <c r="Y7" s="111">
        <v>13.334184307010876</v>
      </c>
      <c r="Z7" s="111">
        <v>13.298600915698124</v>
      </c>
      <c r="AA7" s="111">
        <v>13.264880109320906</v>
      </c>
      <c r="AB7" s="111">
        <v>13.220222983824332</v>
      </c>
      <c r="AC7" s="111">
        <v>13.194296030289115</v>
      </c>
      <c r="AD7" s="111">
        <v>13.15903825263185</v>
      </c>
      <c r="AE7" s="111">
        <v>13.123224940981668</v>
      </c>
      <c r="AF7" s="111">
        <v>13.077908532855322</v>
      </c>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9"/>
    </row>
    <row r="8" spans="1:88" ht="51" x14ac:dyDescent="0.2">
      <c r="B8" s="87">
        <f>B7+1</f>
        <v>2</v>
      </c>
      <c r="C8" s="90" t="s">
        <v>286</v>
      </c>
      <c r="D8" s="46" t="s">
        <v>287</v>
      </c>
      <c r="E8" s="46" t="s">
        <v>78</v>
      </c>
      <c r="F8" s="46">
        <v>2</v>
      </c>
      <c r="G8" s="38"/>
      <c r="H8" s="111">
        <v>19.84</v>
      </c>
      <c r="I8" s="111">
        <v>19.849999999999998</v>
      </c>
      <c r="J8" s="111">
        <v>19.84</v>
      </c>
      <c r="K8" s="111">
        <v>19.84</v>
      </c>
      <c r="L8" s="111">
        <v>19.84</v>
      </c>
      <c r="M8" s="111">
        <v>19.84</v>
      </c>
      <c r="N8" s="111">
        <v>19.84</v>
      </c>
      <c r="O8" s="111">
        <v>19.84</v>
      </c>
      <c r="P8" s="111">
        <v>19.84</v>
      </c>
      <c r="Q8" s="111">
        <v>19.84</v>
      </c>
      <c r="R8" s="111">
        <v>19.84</v>
      </c>
      <c r="S8" s="111">
        <v>19.84</v>
      </c>
      <c r="T8" s="111">
        <v>19.84</v>
      </c>
      <c r="U8" s="111">
        <v>19.84</v>
      </c>
      <c r="V8" s="111">
        <v>19.84</v>
      </c>
      <c r="W8" s="111">
        <v>19.84</v>
      </c>
      <c r="X8" s="111">
        <v>19.84</v>
      </c>
      <c r="Y8" s="111">
        <v>19.84</v>
      </c>
      <c r="Z8" s="111">
        <v>19.84</v>
      </c>
      <c r="AA8" s="111">
        <v>19.84</v>
      </c>
      <c r="AB8" s="111">
        <v>19.84</v>
      </c>
      <c r="AC8" s="111">
        <v>19.84</v>
      </c>
      <c r="AD8" s="111">
        <v>19.84</v>
      </c>
      <c r="AE8" s="111">
        <v>19.84</v>
      </c>
      <c r="AF8" s="111">
        <v>19.84</v>
      </c>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84"/>
    </row>
    <row r="9" spans="1:88" ht="51" x14ac:dyDescent="0.2">
      <c r="B9" s="87">
        <f t="shared" ref="B9:B11" si="0">B8+1</f>
        <v>3</v>
      </c>
      <c r="C9" s="90" t="s">
        <v>288</v>
      </c>
      <c r="D9" s="46" t="s">
        <v>289</v>
      </c>
      <c r="E9" s="46" t="s">
        <v>78</v>
      </c>
      <c r="F9" s="46">
        <v>2</v>
      </c>
      <c r="G9" s="38"/>
      <c r="H9" s="111">
        <v>19.84</v>
      </c>
      <c r="I9" s="111">
        <v>19.849999999999998</v>
      </c>
      <c r="J9" s="111">
        <v>19.84</v>
      </c>
      <c r="K9" s="111">
        <v>19.84</v>
      </c>
      <c r="L9" s="111">
        <v>19.84</v>
      </c>
      <c r="M9" s="111">
        <v>19.84</v>
      </c>
      <c r="N9" s="111">
        <v>19.84</v>
      </c>
      <c r="O9" s="111">
        <v>19.84</v>
      </c>
      <c r="P9" s="111">
        <v>19.84</v>
      </c>
      <c r="Q9" s="111">
        <v>19.84</v>
      </c>
      <c r="R9" s="111">
        <v>19.84</v>
      </c>
      <c r="S9" s="111">
        <v>19.84</v>
      </c>
      <c r="T9" s="111">
        <v>19.84</v>
      </c>
      <c r="U9" s="111">
        <v>19.84</v>
      </c>
      <c r="V9" s="111">
        <v>19.84</v>
      </c>
      <c r="W9" s="111">
        <v>19.84</v>
      </c>
      <c r="X9" s="111">
        <v>19.84</v>
      </c>
      <c r="Y9" s="111">
        <v>19.84</v>
      </c>
      <c r="Z9" s="111">
        <v>19.84</v>
      </c>
      <c r="AA9" s="111">
        <v>19.84</v>
      </c>
      <c r="AB9" s="111">
        <v>19.84</v>
      </c>
      <c r="AC9" s="111">
        <v>19.84</v>
      </c>
      <c r="AD9" s="111">
        <v>19.84</v>
      </c>
      <c r="AE9" s="111">
        <v>19.84</v>
      </c>
      <c r="AF9" s="111">
        <v>19.84</v>
      </c>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84"/>
    </row>
    <row r="10" spans="1:88" ht="51" x14ac:dyDescent="0.2">
      <c r="B10" s="87">
        <f t="shared" si="0"/>
        <v>4</v>
      </c>
      <c r="C10" s="90" t="s">
        <v>290</v>
      </c>
      <c r="D10" s="46" t="s">
        <v>291</v>
      </c>
      <c r="E10" s="46" t="s">
        <v>78</v>
      </c>
      <c r="F10" s="46">
        <v>2</v>
      </c>
      <c r="G10" s="38"/>
      <c r="H10" s="111">
        <v>0.60254769773227501</v>
      </c>
      <c r="I10" s="111">
        <v>0.58774735327581995</v>
      </c>
      <c r="J10" s="111">
        <v>0.588720630329853</v>
      </c>
      <c r="K10" s="111">
        <v>0.57263091670321098</v>
      </c>
      <c r="L10" s="111">
        <v>0.574417382153663</v>
      </c>
      <c r="M10" s="111">
        <v>0.45792472392151501</v>
      </c>
      <c r="N10" s="111">
        <v>0.43899261960841202</v>
      </c>
      <c r="O10" s="111">
        <v>0.454030470646687</v>
      </c>
      <c r="P10" s="111">
        <v>0.45741890046485001</v>
      </c>
      <c r="Q10" s="111">
        <v>0.44664504207767203</v>
      </c>
      <c r="R10" s="111">
        <v>0.454584150542786</v>
      </c>
      <c r="S10" s="111">
        <v>0.45567878235835202</v>
      </c>
      <c r="T10" s="111">
        <v>0.45847913601422302</v>
      </c>
      <c r="U10" s="111">
        <v>0.469032517365774</v>
      </c>
      <c r="V10" s="111">
        <v>0.45985788476449901</v>
      </c>
      <c r="W10" s="111">
        <v>0.47086839842809802</v>
      </c>
      <c r="X10" s="111">
        <v>0.46504929555087798</v>
      </c>
      <c r="Y10" s="111">
        <v>0.47669050971155003</v>
      </c>
      <c r="Z10" s="111">
        <v>0.48262253714268599</v>
      </c>
      <c r="AA10" s="111">
        <v>0.49801608939561998</v>
      </c>
      <c r="AB10" s="111">
        <v>0.480159699870643</v>
      </c>
      <c r="AC10" s="111">
        <v>0.49460192493815203</v>
      </c>
      <c r="AD10" s="111">
        <v>0.50451619728082098</v>
      </c>
      <c r="AE10" s="111">
        <v>0.529098044728051</v>
      </c>
      <c r="AF10" s="111">
        <v>0.51707710698504905</v>
      </c>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84"/>
    </row>
    <row r="11" spans="1:88" ht="51" x14ac:dyDescent="0.2">
      <c r="B11" s="87">
        <f t="shared" si="0"/>
        <v>5</v>
      </c>
      <c r="C11" s="90" t="s">
        <v>292</v>
      </c>
      <c r="D11" s="46" t="s">
        <v>293</v>
      </c>
      <c r="E11" s="46" t="s">
        <v>78</v>
      </c>
      <c r="F11" s="46">
        <v>2</v>
      </c>
      <c r="G11" s="38"/>
      <c r="H11" s="114">
        <f>H9-H7-H10</f>
        <v>4.9469392075276133</v>
      </c>
      <c r="I11" s="114">
        <v>4.8265916042639354</v>
      </c>
      <c r="J11" s="114">
        <v>5.5297615782406062</v>
      </c>
      <c r="K11" s="114">
        <v>5.558667181556423</v>
      </c>
      <c r="L11" s="114">
        <v>5.5815551353865454</v>
      </c>
      <c r="M11" s="114">
        <v>5.7076721913486335</v>
      </c>
      <c r="N11" s="114">
        <v>5.7451635093392541</v>
      </c>
      <c r="O11" s="114">
        <v>5.7489006257663089</v>
      </c>
      <c r="P11" s="114">
        <v>5.7734728974950666</v>
      </c>
      <c r="Q11" s="114">
        <v>5.7934157453109423</v>
      </c>
      <c r="R11" s="114">
        <v>5.8158255694821683</v>
      </c>
      <c r="S11" s="114">
        <v>5.8459457745844849</v>
      </c>
      <c r="T11" s="114">
        <v>5.8853459555909673</v>
      </c>
      <c r="U11" s="114">
        <v>5.8999547197678961</v>
      </c>
      <c r="V11" s="114">
        <v>5.945126900691232</v>
      </c>
      <c r="W11" s="114">
        <v>5.9667799162638433</v>
      </c>
      <c r="X11" s="114">
        <v>6.0158686694237788</v>
      </c>
      <c r="Y11" s="114">
        <v>6.0291251832775741</v>
      </c>
      <c r="Z11" s="114">
        <v>6.0587765471591899</v>
      </c>
      <c r="AA11" s="114">
        <v>6.0771038012834744</v>
      </c>
      <c r="AB11" s="114">
        <v>6.1396173163050252</v>
      </c>
      <c r="AC11" s="114">
        <v>6.1511020447727329</v>
      </c>
      <c r="AD11" s="114">
        <v>6.1764455500873288</v>
      </c>
      <c r="AE11" s="114">
        <v>6.1876770142902808</v>
      </c>
      <c r="AF11" s="114">
        <v>6.2450143601596295</v>
      </c>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row>
    <row r="12" spans="1:88" ht="13.9" customHeight="1" x14ac:dyDescent="0.2"/>
    <row r="13" spans="1:88" ht="13.9" customHeight="1" x14ac:dyDescent="0.2"/>
    <row r="14" spans="1:88" ht="13.9" customHeight="1" x14ac:dyDescent="0.2"/>
    <row r="15" spans="1:88" ht="13.9" customHeight="1" x14ac:dyDescent="0.25">
      <c r="B15" s="52" t="s">
        <v>91</v>
      </c>
    </row>
    <row r="16" spans="1:88" ht="13.9" customHeight="1" x14ac:dyDescent="0.2"/>
    <row r="17" spans="2:9" ht="13.9" customHeight="1" x14ac:dyDescent="0.2">
      <c r="B17" s="53"/>
      <c r="C17" s="14" t="s">
        <v>92</v>
      </c>
    </row>
    <row r="18" spans="2:9" ht="13.9" customHeight="1" x14ac:dyDescent="0.2"/>
    <row r="19" spans="2:9" ht="13.9" customHeight="1" x14ac:dyDescent="0.2">
      <c r="B19" s="54"/>
      <c r="C19" s="14" t="s">
        <v>93</v>
      </c>
    </row>
    <row r="20" spans="2:9" ht="13.9" customHeight="1" x14ac:dyDescent="0.2"/>
    <row r="21" spans="2:9" ht="13.9" customHeight="1" x14ac:dyDescent="0.2"/>
    <row r="22" spans="2:9" ht="13.9" customHeight="1" x14ac:dyDescent="0.2"/>
    <row r="23" spans="2:9" ht="13.9" customHeight="1" x14ac:dyDescent="0.25">
      <c r="B23" s="148" t="s">
        <v>294</v>
      </c>
      <c r="C23" s="149"/>
      <c r="D23" s="149"/>
      <c r="E23" s="149"/>
      <c r="F23" s="149"/>
      <c r="G23" s="149"/>
      <c r="H23" s="149"/>
      <c r="I23" s="150"/>
    </row>
    <row r="24" spans="2:9" ht="13.9" customHeight="1" x14ac:dyDescent="0.2"/>
    <row r="25" spans="2:9" s="21" customFormat="1" ht="13.5" x14ac:dyDescent="0.2">
      <c r="B25" s="85" t="s">
        <v>43</v>
      </c>
      <c r="C25" s="151" t="s">
        <v>96</v>
      </c>
      <c r="D25" s="151"/>
      <c r="E25" s="151"/>
      <c r="F25" s="151"/>
      <c r="G25" s="151"/>
      <c r="H25" s="151"/>
      <c r="I25" s="151"/>
    </row>
    <row r="26" spans="2:9" s="21" customFormat="1" ht="72.400000000000006" customHeight="1" x14ac:dyDescent="0.2">
      <c r="B26" s="62">
        <v>1</v>
      </c>
      <c r="C26" s="139" t="s">
        <v>295</v>
      </c>
      <c r="D26" s="140"/>
      <c r="E26" s="140"/>
      <c r="F26" s="140"/>
      <c r="G26" s="140"/>
      <c r="H26" s="140"/>
      <c r="I26" s="140"/>
    </row>
    <row r="27" spans="2:9" s="21" customFormat="1" ht="54" customHeight="1" x14ac:dyDescent="0.2">
      <c r="B27" s="62">
        <v>2</v>
      </c>
      <c r="C27" s="139" t="s">
        <v>296</v>
      </c>
      <c r="D27" s="140"/>
      <c r="E27" s="140"/>
      <c r="F27" s="140"/>
      <c r="G27" s="140"/>
      <c r="H27" s="140"/>
      <c r="I27" s="140"/>
    </row>
    <row r="28" spans="2:9" s="21" customFormat="1" ht="54" customHeight="1" x14ac:dyDescent="0.2">
      <c r="B28" s="62">
        <v>3</v>
      </c>
      <c r="C28" s="139" t="s">
        <v>297</v>
      </c>
      <c r="D28" s="140"/>
      <c r="E28" s="140"/>
      <c r="F28" s="140"/>
      <c r="G28" s="140"/>
      <c r="H28" s="140"/>
      <c r="I28" s="140"/>
    </row>
    <row r="29" spans="2:9" s="21" customFormat="1" ht="54" customHeight="1" x14ac:dyDescent="0.2">
      <c r="B29" s="62">
        <v>4</v>
      </c>
      <c r="C29" s="139" t="s">
        <v>298</v>
      </c>
      <c r="D29" s="140"/>
      <c r="E29" s="140"/>
      <c r="F29" s="140"/>
      <c r="G29" s="140"/>
      <c r="H29" s="140"/>
      <c r="I29" s="140"/>
    </row>
    <row r="30" spans="2:9" s="21" customFormat="1" ht="54" customHeight="1" x14ac:dyDescent="0.2">
      <c r="B30" s="62">
        <v>5</v>
      </c>
      <c r="C30" s="139" t="s">
        <v>299</v>
      </c>
      <c r="D30" s="140"/>
      <c r="E30" s="140"/>
      <c r="F30" s="140"/>
      <c r="G30" s="140"/>
      <c r="H30" s="140"/>
      <c r="I30" s="140"/>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sheetProtection algorithmName="SHA-512" hashValue="5+2fAY77wROdGJCRuzeRBJU7L94lIdwTs3ky9P2zzs8vEfJcLEqr35Xp/1+pXyfGGieX2kNvwbfDWaGpBSdi6w==" saltValue="dry/9eAFbW4u0vCcd0dmVQ==" spinCount="100000" sheet="1" objects="1" scenarios="1"/>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C17" sqref="C17"/>
    </sheetView>
  </sheetViews>
  <sheetFormatPr defaultColWidth="0" defaultRowHeight="14.25" zeroHeight="1" x14ac:dyDescent="0.2"/>
  <cols>
    <col min="1" max="1" width="2.625" style="14" customWidth="1"/>
    <col min="2" max="2" width="4.125" style="14" customWidth="1"/>
    <col min="3" max="3" width="70.625" style="14" customWidth="1"/>
    <col min="4" max="4" width="16.625" style="14" customWidth="1"/>
    <col min="5" max="5" width="14.625" style="14" customWidth="1"/>
    <col min="6" max="6" width="5.625" style="14" customWidth="1"/>
    <col min="7" max="7" width="2.625" style="14" customWidth="1"/>
    <col min="8" max="109" width="8.75" style="14" customWidth="1"/>
    <col min="110" max="16384" width="8.75" style="14" hidden="1"/>
  </cols>
  <sheetData>
    <row r="1" spans="1:88" ht="24" x14ac:dyDescent="0.2">
      <c r="B1" s="15" t="s">
        <v>300</v>
      </c>
      <c r="C1" s="15"/>
      <c r="D1" s="35"/>
      <c r="E1" s="36"/>
      <c r="F1" s="35"/>
      <c r="G1" s="37"/>
    </row>
    <row r="2" spans="1:88" ht="15" thickBot="1" x14ac:dyDescent="0.2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row>
    <row r="3" spans="1:88" ht="17.25" thickBot="1" x14ac:dyDescent="0.25">
      <c r="A3" s="37"/>
      <c r="B3" s="144" t="s">
        <v>3</v>
      </c>
      <c r="C3" s="145"/>
      <c r="D3" s="154" t="str">
        <f>'Cover sheet'!C5</f>
        <v>Hafren Dyfrdwy</v>
      </c>
      <c r="E3" s="155"/>
      <c r="F3" s="156"/>
      <c r="G3" s="38"/>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row>
    <row r="4" spans="1:88" ht="17.25" thickBot="1" x14ac:dyDescent="0.25">
      <c r="A4" s="37"/>
      <c r="B4" s="144" t="s">
        <v>6</v>
      </c>
      <c r="C4" s="145"/>
      <c r="D4" s="154" t="str">
        <f>'Cover sheet'!C6</f>
        <v>Llandinam and Llanwrin</v>
      </c>
      <c r="E4" s="155"/>
      <c r="F4" s="156"/>
      <c r="G4" s="38"/>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row>
    <row r="5" spans="1:88" ht="16.5" thickBot="1" x14ac:dyDescent="0.35">
      <c r="A5" s="37"/>
      <c r="B5" s="37"/>
      <c r="C5" s="40"/>
      <c r="D5" s="40"/>
      <c r="E5" s="37"/>
      <c r="F5" s="37"/>
      <c r="G5" s="38"/>
      <c r="H5" s="158" t="s">
        <v>128</v>
      </c>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47" t="s">
        <v>129</v>
      </c>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row>
    <row r="6" spans="1:88" ht="15" thickBot="1" x14ac:dyDescent="0.25">
      <c r="B6" s="86" t="s">
        <v>43</v>
      </c>
      <c r="C6" s="41" t="s">
        <v>130</v>
      </c>
      <c r="D6" s="42" t="s">
        <v>45</v>
      </c>
      <c r="E6" s="42" t="s">
        <v>46</v>
      </c>
      <c r="F6" s="44" t="s">
        <v>47</v>
      </c>
      <c r="G6" s="38"/>
      <c r="H6" s="42" t="s">
        <v>131</v>
      </c>
      <c r="I6" s="42" t="s">
        <v>132</v>
      </c>
      <c r="J6" s="42" t="s">
        <v>133</v>
      </c>
      <c r="K6" s="42" t="s">
        <v>134</v>
      </c>
      <c r="L6" s="42" t="s">
        <v>135</v>
      </c>
      <c r="M6" s="42" t="s">
        <v>136</v>
      </c>
      <c r="N6" s="42" t="s">
        <v>137</v>
      </c>
      <c r="O6" s="42" t="s">
        <v>138</v>
      </c>
      <c r="P6" s="42" t="s">
        <v>139</v>
      </c>
      <c r="Q6" s="42" t="s">
        <v>140</v>
      </c>
      <c r="R6" s="42" t="s">
        <v>141</v>
      </c>
      <c r="S6" s="42" t="s">
        <v>142</v>
      </c>
      <c r="T6" s="42" t="s">
        <v>143</v>
      </c>
      <c r="U6" s="42" t="s">
        <v>144</v>
      </c>
      <c r="V6" s="42" t="s">
        <v>145</v>
      </c>
      <c r="W6" s="42" t="s">
        <v>146</v>
      </c>
      <c r="X6" s="42" t="s">
        <v>147</v>
      </c>
      <c r="Y6" s="42" t="s">
        <v>148</v>
      </c>
      <c r="Z6" s="42" t="s">
        <v>149</v>
      </c>
      <c r="AA6" s="42" t="s">
        <v>150</v>
      </c>
      <c r="AB6" s="42" t="s">
        <v>151</v>
      </c>
      <c r="AC6" s="42" t="s">
        <v>152</v>
      </c>
      <c r="AD6" s="42" t="s">
        <v>153</v>
      </c>
      <c r="AE6" s="42" t="s">
        <v>154</v>
      </c>
      <c r="AF6" s="42" t="s">
        <v>155</v>
      </c>
      <c r="AG6" s="42" t="s">
        <v>156</v>
      </c>
      <c r="AH6" s="42" t="s">
        <v>157</v>
      </c>
      <c r="AI6" s="42" t="s">
        <v>158</v>
      </c>
      <c r="AJ6" s="42" t="s">
        <v>159</v>
      </c>
      <c r="AK6" s="42" t="s">
        <v>160</v>
      </c>
      <c r="AL6" s="42" t="s">
        <v>161</v>
      </c>
      <c r="AM6" s="42" t="s">
        <v>162</v>
      </c>
      <c r="AN6" s="42" t="s">
        <v>163</v>
      </c>
      <c r="AO6" s="42" t="s">
        <v>164</v>
      </c>
      <c r="AP6" s="42" t="s">
        <v>165</v>
      </c>
      <c r="AQ6" s="42" t="s">
        <v>166</v>
      </c>
      <c r="AR6" s="42" t="s">
        <v>167</v>
      </c>
      <c r="AS6" s="42" t="s">
        <v>168</v>
      </c>
      <c r="AT6" s="42" t="s">
        <v>169</v>
      </c>
      <c r="AU6" s="42" t="s">
        <v>170</v>
      </c>
      <c r="AV6" s="42" t="s">
        <v>171</v>
      </c>
      <c r="AW6" s="42" t="s">
        <v>172</v>
      </c>
      <c r="AX6" s="42" t="s">
        <v>173</v>
      </c>
      <c r="AY6" s="42" t="s">
        <v>174</v>
      </c>
      <c r="AZ6" s="42" t="s">
        <v>175</v>
      </c>
      <c r="BA6" s="42" t="s">
        <v>176</v>
      </c>
      <c r="BB6" s="42" t="s">
        <v>177</v>
      </c>
      <c r="BC6" s="42" t="s">
        <v>178</v>
      </c>
      <c r="BD6" s="42" t="s">
        <v>179</v>
      </c>
      <c r="BE6" s="42" t="s">
        <v>180</v>
      </c>
      <c r="BF6" s="42" t="s">
        <v>181</v>
      </c>
      <c r="BG6" s="42" t="s">
        <v>182</v>
      </c>
      <c r="BH6" s="42" t="s">
        <v>183</v>
      </c>
      <c r="BI6" s="42" t="s">
        <v>184</v>
      </c>
      <c r="BJ6" s="42" t="s">
        <v>185</v>
      </c>
      <c r="BK6" s="42" t="s">
        <v>186</v>
      </c>
      <c r="BL6" s="42" t="s">
        <v>187</v>
      </c>
      <c r="BM6" s="42" t="s">
        <v>188</v>
      </c>
      <c r="BN6" s="42" t="s">
        <v>189</v>
      </c>
      <c r="BO6" s="42" t="s">
        <v>190</v>
      </c>
      <c r="BP6" s="42" t="s">
        <v>191</v>
      </c>
      <c r="BQ6" s="42" t="s">
        <v>192</v>
      </c>
      <c r="BR6" s="42" t="s">
        <v>193</v>
      </c>
      <c r="BS6" s="42" t="s">
        <v>194</v>
      </c>
      <c r="BT6" s="42" t="s">
        <v>195</v>
      </c>
      <c r="BU6" s="42" t="s">
        <v>196</v>
      </c>
      <c r="BV6" s="42" t="s">
        <v>197</v>
      </c>
      <c r="BW6" s="42" t="s">
        <v>198</v>
      </c>
      <c r="BX6" s="42" t="s">
        <v>199</v>
      </c>
      <c r="BY6" s="42" t="s">
        <v>200</v>
      </c>
      <c r="BZ6" s="42" t="s">
        <v>201</v>
      </c>
      <c r="CA6" s="42" t="s">
        <v>202</v>
      </c>
      <c r="CB6" s="42" t="s">
        <v>203</v>
      </c>
      <c r="CC6" s="42" t="s">
        <v>204</v>
      </c>
      <c r="CD6" s="42" t="s">
        <v>205</v>
      </c>
      <c r="CE6" s="42" t="s">
        <v>206</v>
      </c>
      <c r="CF6" s="42" t="s">
        <v>207</v>
      </c>
      <c r="CG6" s="42" t="s">
        <v>208</v>
      </c>
      <c r="CH6" s="42" t="s">
        <v>209</v>
      </c>
      <c r="CI6" s="42" t="s">
        <v>210</v>
      </c>
      <c r="CJ6" s="42" t="s">
        <v>211</v>
      </c>
    </row>
    <row r="7" spans="1:88" ht="51.75" customHeight="1" x14ac:dyDescent="0.2">
      <c r="B7" s="87">
        <v>1</v>
      </c>
      <c r="C7" s="88" t="s">
        <v>301</v>
      </c>
      <c r="D7" s="76" t="s">
        <v>302</v>
      </c>
      <c r="E7" s="76" t="s">
        <v>78</v>
      </c>
      <c r="F7" s="76">
        <v>2</v>
      </c>
      <c r="G7" s="38"/>
      <c r="H7" s="111">
        <v>19.86</v>
      </c>
      <c r="I7" s="111">
        <v>19.86</v>
      </c>
      <c r="J7" s="111">
        <v>19.86</v>
      </c>
      <c r="K7" s="111">
        <v>19.86</v>
      </c>
      <c r="L7" s="111">
        <v>19.86</v>
      </c>
      <c r="M7" s="111">
        <v>19.86</v>
      </c>
      <c r="N7" s="111">
        <v>19.86</v>
      </c>
      <c r="O7" s="111">
        <v>19.86</v>
      </c>
      <c r="P7" s="111">
        <v>19.86</v>
      </c>
      <c r="Q7" s="111">
        <v>19.86</v>
      </c>
      <c r="R7" s="111">
        <v>19.86</v>
      </c>
      <c r="S7" s="111">
        <v>19.86</v>
      </c>
      <c r="T7" s="111">
        <v>19.86</v>
      </c>
      <c r="U7" s="111">
        <v>19.86</v>
      </c>
      <c r="V7" s="111">
        <v>19.86</v>
      </c>
      <c r="W7" s="111">
        <v>19.86</v>
      </c>
      <c r="X7" s="111">
        <v>19.86</v>
      </c>
      <c r="Y7" s="111">
        <v>19.86</v>
      </c>
      <c r="Z7" s="111">
        <v>19.86</v>
      </c>
      <c r="AA7" s="111">
        <v>19.86</v>
      </c>
      <c r="AB7" s="111">
        <v>19.86</v>
      </c>
      <c r="AC7" s="111">
        <v>19.86</v>
      </c>
      <c r="AD7" s="111">
        <v>19.86</v>
      </c>
      <c r="AE7" s="111">
        <v>19.86</v>
      </c>
      <c r="AF7" s="111">
        <v>19.86</v>
      </c>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9"/>
    </row>
    <row r="8" spans="1:88" ht="57.4" customHeight="1" x14ac:dyDescent="0.2">
      <c r="B8" s="87">
        <v>2</v>
      </c>
      <c r="C8" s="90" t="s">
        <v>220</v>
      </c>
      <c r="D8" s="46" t="s">
        <v>303</v>
      </c>
      <c r="E8" s="46" t="s">
        <v>78</v>
      </c>
      <c r="F8" s="46">
        <v>2</v>
      </c>
      <c r="G8" s="38"/>
      <c r="H8" s="111">
        <v>0</v>
      </c>
      <c r="I8" s="111">
        <v>0</v>
      </c>
      <c r="J8" s="111">
        <v>0</v>
      </c>
      <c r="K8" s="111">
        <v>0</v>
      </c>
      <c r="L8" s="111">
        <v>0</v>
      </c>
      <c r="M8" s="111">
        <v>0</v>
      </c>
      <c r="N8" s="111">
        <v>0</v>
      </c>
      <c r="O8" s="111">
        <v>0</v>
      </c>
      <c r="P8" s="111">
        <v>0</v>
      </c>
      <c r="Q8" s="111">
        <v>0</v>
      </c>
      <c r="R8" s="111">
        <v>0</v>
      </c>
      <c r="S8" s="111">
        <v>0</v>
      </c>
      <c r="T8" s="111">
        <v>0</v>
      </c>
      <c r="U8" s="111">
        <v>0</v>
      </c>
      <c r="V8" s="111">
        <v>0</v>
      </c>
      <c r="W8" s="111">
        <v>0</v>
      </c>
      <c r="X8" s="111">
        <v>0</v>
      </c>
      <c r="Y8" s="111">
        <v>0</v>
      </c>
      <c r="Z8" s="111">
        <v>0</v>
      </c>
      <c r="AA8" s="111">
        <v>0</v>
      </c>
      <c r="AB8" s="111">
        <v>0</v>
      </c>
      <c r="AC8" s="111">
        <v>0</v>
      </c>
      <c r="AD8" s="111">
        <v>0</v>
      </c>
      <c r="AE8" s="111">
        <v>0</v>
      </c>
      <c r="AF8" s="111">
        <v>0</v>
      </c>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84"/>
    </row>
    <row r="9" spans="1:88" ht="59.65" customHeight="1" x14ac:dyDescent="0.2">
      <c r="B9" s="87">
        <v>3</v>
      </c>
      <c r="C9" s="90" t="s">
        <v>222</v>
      </c>
      <c r="D9" s="46" t="s">
        <v>304</v>
      </c>
      <c r="E9" s="46" t="s">
        <v>78</v>
      </c>
      <c r="F9" s="46">
        <v>2</v>
      </c>
      <c r="G9" s="38"/>
      <c r="H9" s="114">
        <v>0.02</v>
      </c>
      <c r="I9" s="114">
        <v>0.01</v>
      </c>
      <c r="J9" s="114">
        <v>0.02</v>
      </c>
      <c r="K9" s="114">
        <v>0.02</v>
      </c>
      <c r="L9" s="114">
        <v>0.02</v>
      </c>
      <c r="M9" s="114">
        <v>0.02</v>
      </c>
      <c r="N9" s="114">
        <v>0.02</v>
      </c>
      <c r="O9" s="114">
        <v>0.02</v>
      </c>
      <c r="P9" s="114">
        <v>0.02</v>
      </c>
      <c r="Q9" s="114">
        <v>0.02</v>
      </c>
      <c r="R9" s="114">
        <v>0.02</v>
      </c>
      <c r="S9" s="114">
        <v>0.02</v>
      </c>
      <c r="T9" s="114">
        <v>0.02</v>
      </c>
      <c r="U9" s="114">
        <v>0.02</v>
      </c>
      <c r="V9" s="114">
        <v>0.02</v>
      </c>
      <c r="W9" s="114">
        <v>0.02</v>
      </c>
      <c r="X9" s="114">
        <v>0.02</v>
      </c>
      <c r="Y9" s="114">
        <v>0.02</v>
      </c>
      <c r="Z9" s="114">
        <v>0.02</v>
      </c>
      <c r="AA9" s="114">
        <v>0.02</v>
      </c>
      <c r="AB9" s="114">
        <v>0.02</v>
      </c>
      <c r="AC9" s="114">
        <v>0.02</v>
      </c>
      <c r="AD9" s="114">
        <v>0.02</v>
      </c>
      <c r="AE9" s="114">
        <v>0.02</v>
      </c>
      <c r="AF9" s="114">
        <v>0.02</v>
      </c>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row>
    <row r="10" spans="1:88" x14ac:dyDescent="0.2"/>
    <row r="11" spans="1:88" x14ac:dyDescent="0.2"/>
    <row r="12" spans="1:88" x14ac:dyDescent="0.2"/>
    <row r="13" spans="1:88" ht="15" x14ac:dyDescent="0.25">
      <c r="B13" s="52" t="s">
        <v>91</v>
      </c>
    </row>
    <row r="14" spans="1:88" x14ac:dyDescent="0.2"/>
    <row r="15" spans="1:88" x14ac:dyDescent="0.2">
      <c r="B15" s="53"/>
      <c r="C15" s="14" t="s">
        <v>92</v>
      </c>
    </row>
    <row r="16" spans="1:88" x14ac:dyDescent="0.2"/>
    <row r="17" spans="2:9" x14ac:dyDescent="0.2">
      <c r="B17" s="54"/>
      <c r="C17" s="14" t="s">
        <v>93</v>
      </c>
    </row>
    <row r="18" spans="2:9" x14ac:dyDescent="0.2"/>
    <row r="19" spans="2:9" x14ac:dyDescent="0.2"/>
    <row r="20" spans="2:9" x14ac:dyDescent="0.2"/>
    <row r="21" spans="2:9" ht="15" x14ac:dyDescent="0.25">
      <c r="B21" s="148" t="s">
        <v>305</v>
      </c>
      <c r="C21" s="149"/>
      <c r="D21" s="149"/>
      <c r="E21" s="149"/>
      <c r="F21" s="149"/>
      <c r="G21" s="149"/>
      <c r="H21" s="149"/>
      <c r="I21" s="150"/>
    </row>
    <row r="22" spans="2:9" x14ac:dyDescent="0.2"/>
    <row r="23" spans="2:9" s="21" customFormat="1" ht="13.5" x14ac:dyDescent="0.2">
      <c r="B23" s="85" t="s">
        <v>43</v>
      </c>
      <c r="C23" s="151" t="s">
        <v>96</v>
      </c>
      <c r="D23" s="151"/>
      <c r="E23" s="151"/>
      <c r="F23" s="151"/>
      <c r="G23" s="151"/>
      <c r="H23" s="151"/>
      <c r="I23" s="151"/>
    </row>
    <row r="24" spans="2:9" s="21" customFormat="1" ht="75.400000000000006" customHeight="1" x14ac:dyDescent="0.2">
      <c r="B24" s="62">
        <v>1</v>
      </c>
      <c r="C24" s="139" t="s">
        <v>306</v>
      </c>
      <c r="D24" s="140"/>
      <c r="E24" s="140"/>
      <c r="F24" s="140"/>
      <c r="G24" s="140"/>
      <c r="H24" s="140"/>
      <c r="I24" s="140"/>
    </row>
    <row r="25" spans="2:9" s="21" customFormat="1" ht="118.5" customHeight="1" x14ac:dyDescent="0.2">
      <c r="B25" s="62">
        <v>2</v>
      </c>
      <c r="C25" s="139" t="s">
        <v>307</v>
      </c>
      <c r="D25" s="140"/>
      <c r="E25" s="140"/>
      <c r="F25" s="140"/>
      <c r="G25" s="140"/>
      <c r="H25" s="140"/>
      <c r="I25" s="140"/>
    </row>
    <row r="26" spans="2:9" s="21" customFormat="1" ht="85.5" customHeight="1" x14ac:dyDescent="0.2">
      <c r="B26" s="62">
        <v>3</v>
      </c>
      <c r="C26" s="139" t="s">
        <v>308</v>
      </c>
      <c r="D26" s="140"/>
      <c r="E26" s="140"/>
      <c r="F26" s="140"/>
      <c r="G26" s="140"/>
      <c r="H26" s="140"/>
      <c r="I26" s="140"/>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sheetProtection algorithmName="SHA-512" hashValue="Ql3AqtiOlzBxhAB12t5KD3H5CRpfDPcYxTM1NGLfUzV9CM7nXTVM+4DPZfN0rBYTWKtXPR1tm1WW5hehwQZ86Q==" saltValue="1zlYgbAzA4TJk2ITLTdpsQ==" spinCount="100000" sheet="1" objects="1" scenarios="1"/>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selection activeCell="D11" sqref="D11"/>
    </sheetView>
  </sheetViews>
  <sheetFormatPr defaultColWidth="0" defaultRowHeight="14.25" zeroHeight="1" x14ac:dyDescent="0.2"/>
  <cols>
    <col min="1" max="1" width="1.75" style="14" customWidth="1"/>
    <col min="2" max="2" width="4.125" style="14" customWidth="1"/>
    <col min="3" max="3" width="70.625" style="14" customWidth="1"/>
    <col min="4" max="4" width="16.625" style="14" customWidth="1"/>
    <col min="5" max="5" width="14.625" style="14" customWidth="1"/>
    <col min="6" max="6" width="5.625" style="14" customWidth="1"/>
    <col min="7" max="7" width="3.25" style="14" customWidth="1"/>
    <col min="8" max="109" width="8.75" style="14" customWidth="1"/>
    <col min="110" max="110" width="0" style="14" hidden="1" customWidth="1"/>
    <col min="111" max="16384" width="8.75" style="14" hidden="1"/>
  </cols>
  <sheetData>
    <row r="1" spans="2:88" ht="22.5" customHeight="1" x14ac:dyDescent="0.2">
      <c r="B1" s="171" t="s">
        <v>309</v>
      </c>
      <c r="C1" s="171"/>
      <c r="D1" s="171"/>
      <c r="E1" s="171"/>
      <c r="F1" s="171"/>
      <c r="G1" s="37"/>
    </row>
    <row r="2" spans="2:88" ht="15" thickBot="1" x14ac:dyDescent="0.25">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row>
    <row r="3" spans="2:88" ht="17.25" thickBot="1" x14ac:dyDescent="0.25">
      <c r="B3" s="144" t="s">
        <v>3</v>
      </c>
      <c r="C3" s="145"/>
      <c r="D3" s="154" t="str">
        <f>'Cover sheet'!C5</f>
        <v>Hafren Dyfrdwy</v>
      </c>
      <c r="E3" s="155"/>
      <c r="F3" s="156"/>
      <c r="G3" s="3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row>
    <row r="4" spans="2:88" ht="17.25" thickBot="1" x14ac:dyDescent="0.25">
      <c r="B4" s="144" t="s">
        <v>6</v>
      </c>
      <c r="C4" s="145"/>
      <c r="D4" s="154" t="str">
        <f>'Cover sheet'!C6</f>
        <v>Llandinam and Llanwrin</v>
      </c>
      <c r="E4" s="155"/>
      <c r="F4" s="156"/>
      <c r="G4" s="38"/>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row>
    <row r="5" spans="2:88" ht="16.5" thickBot="1" x14ac:dyDescent="0.35">
      <c r="C5" s="40"/>
      <c r="D5" s="40"/>
      <c r="E5" s="37"/>
      <c r="F5" s="37"/>
      <c r="G5" s="38"/>
      <c r="H5" s="158" t="s">
        <v>128</v>
      </c>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47" t="s">
        <v>129</v>
      </c>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row>
    <row r="6" spans="2:88" ht="15" thickBot="1" x14ac:dyDescent="0.25">
      <c r="B6" s="86" t="s">
        <v>43</v>
      </c>
      <c r="C6" s="41" t="s">
        <v>130</v>
      </c>
      <c r="D6" s="42" t="s">
        <v>45</v>
      </c>
      <c r="E6" s="42" t="s">
        <v>46</v>
      </c>
      <c r="F6" s="44" t="s">
        <v>47</v>
      </c>
      <c r="G6" s="38"/>
      <c r="H6" s="42" t="s">
        <v>131</v>
      </c>
      <c r="I6" s="42" t="s">
        <v>132</v>
      </c>
      <c r="J6" s="42" t="s">
        <v>133</v>
      </c>
      <c r="K6" s="42" t="s">
        <v>134</v>
      </c>
      <c r="L6" s="42" t="s">
        <v>135</v>
      </c>
      <c r="M6" s="42" t="s">
        <v>136</v>
      </c>
      <c r="N6" s="42" t="s">
        <v>137</v>
      </c>
      <c r="O6" s="42" t="s">
        <v>138</v>
      </c>
      <c r="P6" s="42" t="s">
        <v>139</v>
      </c>
      <c r="Q6" s="42" t="s">
        <v>140</v>
      </c>
      <c r="R6" s="42" t="s">
        <v>141</v>
      </c>
      <c r="S6" s="42" t="s">
        <v>142</v>
      </c>
      <c r="T6" s="42" t="s">
        <v>143</v>
      </c>
      <c r="U6" s="42" t="s">
        <v>144</v>
      </c>
      <c r="V6" s="42" t="s">
        <v>145</v>
      </c>
      <c r="W6" s="42" t="s">
        <v>146</v>
      </c>
      <c r="X6" s="42" t="s">
        <v>147</v>
      </c>
      <c r="Y6" s="42" t="s">
        <v>148</v>
      </c>
      <c r="Z6" s="42" t="s">
        <v>149</v>
      </c>
      <c r="AA6" s="42" t="s">
        <v>150</v>
      </c>
      <c r="AB6" s="42" t="s">
        <v>151</v>
      </c>
      <c r="AC6" s="42" t="s">
        <v>152</v>
      </c>
      <c r="AD6" s="42" t="s">
        <v>153</v>
      </c>
      <c r="AE6" s="42" t="s">
        <v>154</v>
      </c>
      <c r="AF6" s="42" t="s">
        <v>155</v>
      </c>
      <c r="AG6" s="42" t="s">
        <v>156</v>
      </c>
      <c r="AH6" s="42" t="s">
        <v>157</v>
      </c>
      <c r="AI6" s="42" t="s">
        <v>158</v>
      </c>
      <c r="AJ6" s="42" t="s">
        <v>159</v>
      </c>
      <c r="AK6" s="42" t="s">
        <v>160</v>
      </c>
      <c r="AL6" s="42" t="s">
        <v>161</v>
      </c>
      <c r="AM6" s="42" t="s">
        <v>162</v>
      </c>
      <c r="AN6" s="42" t="s">
        <v>163</v>
      </c>
      <c r="AO6" s="42" t="s">
        <v>164</v>
      </c>
      <c r="AP6" s="42" t="s">
        <v>165</v>
      </c>
      <c r="AQ6" s="42" t="s">
        <v>166</v>
      </c>
      <c r="AR6" s="42" t="s">
        <v>167</v>
      </c>
      <c r="AS6" s="42" t="s">
        <v>168</v>
      </c>
      <c r="AT6" s="42" t="s">
        <v>169</v>
      </c>
      <c r="AU6" s="42" t="s">
        <v>170</v>
      </c>
      <c r="AV6" s="42" t="s">
        <v>171</v>
      </c>
      <c r="AW6" s="42" t="s">
        <v>172</v>
      </c>
      <c r="AX6" s="42" t="s">
        <v>173</v>
      </c>
      <c r="AY6" s="42" t="s">
        <v>174</v>
      </c>
      <c r="AZ6" s="42" t="s">
        <v>175</v>
      </c>
      <c r="BA6" s="42" t="s">
        <v>176</v>
      </c>
      <c r="BB6" s="42" t="s">
        <v>177</v>
      </c>
      <c r="BC6" s="42" t="s">
        <v>178</v>
      </c>
      <c r="BD6" s="42" t="s">
        <v>179</v>
      </c>
      <c r="BE6" s="42" t="s">
        <v>180</v>
      </c>
      <c r="BF6" s="42" t="s">
        <v>181</v>
      </c>
      <c r="BG6" s="42" t="s">
        <v>182</v>
      </c>
      <c r="BH6" s="42" t="s">
        <v>183</v>
      </c>
      <c r="BI6" s="42" t="s">
        <v>184</v>
      </c>
      <c r="BJ6" s="42" t="s">
        <v>185</v>
      </c>
      <c r="BK6" s="42" t="s">
        <v>186</v>
      </c>
      <c r="BL6" s="42" t="s">
        <v>187</v>
      </c>
      <c r="BM6" s="42" t="s">
        <v>188</v>
      </c>
      <c r="BN6" s="42" t="s">
        <v>189</v>
      </c>
      <c r="BO6" s="42" t="s">
        <v>190</v>
      </c>
      <c r="BP6" s="42" t="s">
        <v>191</v>
      </c>
      <c r="BQ6" s="42" t="s">
        <v>192</v>
      </c>
      <c r="BR6" s="42" t="s">
        <v>193</v>
      </c>
      <c r="BS6" s="42" t="s">
        <v>194</v>
      </c>
      <c r="BT6" s="42" t="s">
        <v>195</v>
      </c>
      <c r="BU6" s="42" t="s">
        <v>196</v>
      </c>
      <c r="BV6" s="42" t="s">
        <v>197</v>
      </c>
      <c r="BW6" s="42" t="s">
        <v>198</v>
      </c>
      <c r="BX6" s="42" t="s">
        <v>199</v>
      </c>
      <c r="BY6" s="42" t="s">
        <v>200</v>
      </c>
      <c r="BZ6" s="42" t="s">
        <v>201</v>
      </c>
      <c r="CA6" s="42" t="s">
        <v>202</v>
      </c>
      <c r="CB6" s="42" t="s">
        <v>203</v>
      </c>
      <c r="CC6" s="42" t="s">
        <v>204</v>
      </c>
      <c r="CD6" s="42" t="s">
        <v>205</v>
      </c>
      <c r="CE6" s="42" t="s">
        <v>206</v>
      </c>
      <c r="CF6" s="42" t="s">
        <v>207</v>
      </c>
      <c r="CG6" s="42" t="s">
        <v>208</v>
      </c>
      <c r="CH6" s="42" t="s">
        <v>209</v>
      </c>
      <c r="CI6" s="42" t="s">
        <v>210</v>
      </c>
      <c r="CJ6" s="42" t="s">
        <v>211</v>
      </c>
    </row>
    <row r="7" spans="2:88" ht="51" x14ac:dyDescent="0.2">
      <c r="B7" s="87">
        <v>1</v>
      </c>
      <c r="C7" s="88" t="s">
        <v>232</v>
      </c>
      <c r="D7" s="76" t="s">
        <v>310</v>
      </c>
      <c r="E7" s="76" t="s">
        <v>78</v>
      </c>
      <c r="F7" s="76">
        <v>2</v>
      </c>
      <c r="H7" s="111">
        <v>2.1067560062528261</v>
      </c>
      <c r="I7" s="111">
        <v>2.3326942113990357</v>
      </c>
      <c r="J7" s="111">
        <v>3.447771733504589</v>
      </c>
      <c r="K7" s="111">
        <v>3.4596549271986032</v>
      </c>
      <c r="L7" s="111">
        <v>3.4588079613085636</v>
      </c>
      <c r="M7" s="111">
        <v>3.4727245480668465</v>
      </c>
      <c r="N7" s="111">
        <v>3.4765741448310985</v>
      </c>
      <c r="O7" s="111">
        <v>3.4802819748765828</v>
      </c>
      <c r="P7" s="111">
        <v>3.474380777680532</v>
      </c>
      <c r="Q7" s="111">
        <v>3.4872537160571251</v>
      </c>
      <c r="R7" s="111">
        <v>3.4914540916197514</v>
      </c>
      <c r="S7" s="111">
        <v>3.4958518164596364</v>
      </c>
      <c r="T7" s="111">
        <v>3.4903931575411971</v>
      </c>
      <c r="U7" s="111">
        <v>3.5033632050058081</v>
      </c>
      <c r="V7" s="111">
        <v>3.5062391623676761</v>
      </c>
      <c r="W7" s="111">
        <v>3.5088138808158105</v>
      </c>
      <c r="X7" s="111">
        <v>3.5013809994323601</v>
      </c>
      <c r="Y7" s="111">
        <v>3.513999284356204</v>
      </c>
      <c r="Z7" s="111">
        <v>3.5173650271744341</v>
      </c>
      <c r="AA7" s="111">
        <v>3.5208436351863104</v>
      </c>
      <c r="AB7" s="111">
        <v>3.5147936669272282</v>
      </c>
      <c r="AC7" s="111">
        <v>3.5281657932234132</v>
      </c>
      <c r="AD7" s="111">
        <v>3.5320119227624902</v>
      </c>
      <c r="AE7" s="111">
        <v>3.5359418133189875</v>
      </c>
      <c r="AF7" s="111">
        <v>3.5302834427083285</v>
      </c>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9"/>
    </row>
    <row r="8" spans="2:88" ht="51" x14ac:dyDescent="0.2">
      <c r="B8" s="87">
        <v>2</v>
      </c>
      <c r="C8" s="90" t="s">
        <v>234</v>
      </c>
      <c r="D8" s="46" t="s">
        <v>311</v>
      </c>
      <c r="E8" s="46" t="s">
        <v>78</v>
      </c>
      <c r="F8" s="46">
        <v>2</v>
      </c>
      <c r="H8" s="111">
        <v>9.6969456468705053E-3</v>
      </c>
      <c r="I8" s="111">
        <v>1.0088309917002991E-2</v>
      </c>
      <c r="J8" s="111">
        <v>6.0550157603978992E-2</v>
      </c>
      <c r="K8" s="111">
        <v>6.0550157603978992E-2</v>
      </c>
      <c r="L8" s="111">
        <v>6.0550157603978992E-2</v>
      </c>
      <c r="M8" s="111">
        <v>6.0550157603978992E-2</v>
      </c>
      <c r="N8" s="111">
        <v>6.0550157603978992E-2</v>
      </c>
      <c r="O8" s="111">
        <v>6.0550157603978992E-2</v>
      </c>
      <c r="P8" s="111">
        <v>6.0550157603978992E-2</v>
      </c>
      <c r="Q8" s="111">
        <v>6.0550157603978992E-2</v>
      </c>
      <c r="R8" s="111">
        <v>6.0550157603978992E-2</v>
      </c>
      <c r="S8" s="111">
        <v>6.0550157603978992E-2</v>
      </c>
      <c r="T8" s="111">
        <v>6.0550157603978992E-2</v>
      </c>
      <c r="U8" s="111">
        <v>6.0550157603978992E-2</v>
      </c>
      <c r="V8" s="111">
        <v>6.0550157603978992E-2</v>
      </c>
      <c r="W8" s="111">
        <v>6.0550157603978992E-2</v>
      </c>
      <c r="X8" s="111">
        <v>6.0550157603978992E-2</v>
      </c>
      <c r="Y8" s="111">
        <v>6.0550157603978992E-2</v>
      </c>
      <c r="Z8" s="111">
        <v>6.0550157603978992E-2</v>
      </c>
      <c r="AA8" s="111">
        <v>6.0550157603978992E-2</v>
      </c>
      <c r="AB8" s="111">
        <v>6.0550157603978992E-2</v>
      </c>
      <c r="AC8" s="111">
        <v>6.0550157603978992E-2</v>
      </c>
      <c r="AD8" s="111">
        <v>6.0550157603978992E-2</v>
      </c>
      <c r="AE8" s="111">
        <v>6.0550157603978992E-2</v>
      </c>
      <c r="AF8" s="111">
        <v>6.0550157603978992E-2</v>
      </c>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84"/>
    </row>
    <row r="9" spans="2:88" ht="51" x14ac:dyDescent="0.2">
      <c r="B9" s="87">
        <v>3</v>
      </c>
      <c r="C9" s="90" t="s">
        <v>236</v>
      </c>
      <c r="D9" s="46" t="s">
        <v>312</v>
      </c>
      <c r="E9" s="46" t="s">
        <v>78</v>
      </c>
      <c r="F9" s="46">
        <v>2</v>
      </c>
      <c r="H9" s="111">
        <v>2.6199801328725592</v>
      </c>
      <c r="I9" s="111">
        <v>2.5737437851178218</v>
      </c>
      <c r="J9" s="111">
        <v>2.2345002372780023</v>
      </c>
      <c r="K9" s="111">
        <v>2.2871647733481351</v>
      </c>
      <c r="L9" s="111">
        <v>2.3388542540084276</v>
      </c>
      <c r="M9" s="111">
        <v>2.3870766232772254</v>
      </c>
      <c r="N9" s="111">
        <v>2.4366390726740623</v>
      </c>
      <c r="O9" s="111">
        <v>2.4844413346715335</v>
      </c>
      <c r="P9" s="111">
        <v>2.5308006513590531</v>
      </c>
      <c r="Q9" s="111">
        <v>2.5755234215303169</v>
      </c>
      <c r="R9" s="111">
        <v>4.5960775223520907</v>
      </c>
      <c r="S9" s="111">
        <v>4.5709437166692082</v>
      </c>
      <c r="T9" s="111">
        <v>4.534528527448761</v>
      </c>
      <c r="U9" s="111">
        <v>4.5155834830174504</v>
      </c>
      <c r="V9" s="111">
        <v>4.4777364633474432</v>
      </c>
      <c r="W9" s="111">
        <v>4.4522175272442173</v>
      </c>
      <c r="X9" s="111">
        <v>4.435950757988409</v>
      </c>
      <c r="Y9" s="111">
        <v>4.3988946198274403</v>
      </c>
      <c r="Z9" s="111">
        <v>4.3702882014496121</v>
      </c>
      <c r="AA9" s="111">
        <v>4.3332153620837479</v>
      </c>
      <c r="AB9" s="111">
        <v>4.3046253153307781</v>
      </c>
      <c r="AC9" s="111">
        <v>4.2752139773361568</v>
      </c>
      <c r="AD9" s="111">
        <v>4.2458459546714638</v>
      </c>
      <c r="AE9" s="111">
        <v>4.2067151900406223</v>
      </c>
      <c r="AF9" s="111">
        <v>4.1765836919172648</v>
      </c>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84"/>
    </row>
    <row r="10" spans="2:88" ht="51" x14ac:dyDescent="0.2">
      <c r="B10" s="87">
        <v>4</v>
      </c>
      <c r="C10" s="90" t="s">
        <v>313</v>
      </c>
      <c r="D10" s="46" t="s">
        <v>314</v>
      </c>
      <c r="E10" s="46" t="s">
        <v>78</v>
      </c>
      <c r="F10" s="46">
        <v>2</v>
      </c>
      <c r="H10" s="111">
        <v>3.7599787359486796</v>
      </c>
      <c r="I10" s="111">
        <v>3.7072378680156062</v>
      </c>
      <c r="J10" s="111">
        <v>2.8126024818069397</v>
      </c>
      <c r="K10" s="111">
        <v>2.735238862353619</v>
      </c>
      <c r="L10" s="111">
        <v>2.6597219283027926</v>
      </c>
      <c r="M10" s="111">
        <v>2.5879585745457723</v>
      </c>
      <c r="N10" s="111">
        <v>2.5159873147071639</v>
      </c>
      <c r="O10" s="111">
        <v>2.4457022551988796</v>
      </c>
      <c r="P10" s="111">
        <v>2.3772834341604905</v>
      </c>
      <c r="Q10" s="111">
        <v>2.3105187361839339</v>
      </c>
      <c r="R10" s="111">
        <v>-3.8857805861880479E-16</v>
      </c>
      <c r="S10" s="111">
        <v>3.0531133177191805E-16</v>
      </c>
      <c r="T10" s="111">
        <v>0</v>
      </c>
      <c r="U10" s="111">
        <v>3.3306690738754696E-16</v>
      </c>
      <c r="V10" s="111">
        <v>0</v>
      </c>
      <c r="W10" s="111">
        <v>0</v>
      </c>
      <c r="X10" s="111">
        <v>0</v>
      </c>
      <c r="Y10" s="111">
        <v>0</v>
      </c>
      <c r="Z10" s="111">
        <v>0</v>
      </c>
      <c r="AA10" s="111">
        <v>0</v>
      </c>
      <c r="AB10" s="111">
        <v>0</v>
      </c>
      <c r="AC10" s="111">
        <v>0</v>
      </c>
      <c r="AD10" s="111">
        <v>0</v>
      </c>
      <c r="AE10" s="111">
        <v>0</v>
      </c>
      <c r="AF10" s="111">
        <v>0</v>
      </c>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84"/>
    </row>
    <row r="11" spans="2:88" ht="51" x14ac:dyDescent="0.2">
      <c r="B11" s="87">
        <v>5</v>
      </c>
      <c r="C11" s="90" t="s">
        <v>240</v>
      </c>
      <c r="D11" s="46" t="s">
        <v>315</v>
      </c>
      <c r="E11" s="46" t="s">
        <v>242</v>
      </c>
      <c r="F11" s="46">
        <v>1</v>
      </c>
      <c r="H11" s="112">
        <v>152.18350605263177</v>
      </c>
      <c r="I11" s="112">
        <v>143.21560410945142</v>
      </c>
      <c r="J11" s="112">
        <v>112</v>
      </c>
      <c r="K11" s="112">
        <v>112</v>
      </c>
      <c r="L11" s="112">
        <v>112</v>
      </c>
      <c r="M11" s="112">
        <v>112</v>
      </c>
      <c r="N11" s="112">
        <v>112</v>
      </c>
      <c r="O11" s="112">
        <v>112</v>
      </c>
      <c r="P11" s="112">
        <v>112</v>
      </c>
      <c r="Q11" s="112">
        <v>113</v>
      </c>
      <c r="R11" s="112">
        <v>119</v>
      </c>
      <c r="S11" s="112">
        <v>119</v>
      </c>
      <c r="T11" s="112">
        <v>118</v>
      </c>
      <c r="U11" s="112">
        <v>118</v>
      </c>
      <c r="V11" s="112">
        <v>118</v>
      </c>
      <c r="W11" s="112">
        <v>118</v>
      </c>
      <c r="X11" s="112">
        <v>118</v>
      </c>
      <c r="Y11" s="112">
        <v>118</v>
      </c>
      <c r="Z11" s="112">
        <v>118</v>
      </c>
      <c r="AA11" s="112">
        <v>118</v>
      </c>
      <c r="AB11" s="112">
        <v>118</v>
      </c>
      <c r="AC11" s="112">
        <v>117</v>
      </c>
      <c r="AD11" s="112">
        <v>117</v>
      </c>
      <c r="AE11" s="112">
        <v>117</v>
      </c>
      <c r="AF11" s="112">
        <v>117</v>
      </c>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84"/>
    </row>
    <row r="12" spans="2:88" ht="51" x14ac:dyDescent="0.2">
      <c r="B12" s="87">
        <v>6</v>
      </c>
      <c r="C12" s="90" t="s">
        <v>243</v>
      </c>
      <c r="D12" s="46" t="s">
        <v>316</v>
      </c>
      <c r="E12" s="46" t="s">
        <v>242</v>
      </c>
      <c r="F12" s="46">
        <v>1</v>
      </c>
      <c r="H12" s="112">
        <v>185.61794642076367</v>
      </c>
      <c r="I12" s="112">
        <v>183.09854895654766</v>
      </c>
      <c r="J12" s="112">
        <v>143</v>
      </c>
      <c r="K12" s="112">
        <v>144</v>
      </c>
      <c r="L12" s="112">
        <v>144</v>
      </c>
      <c r="M12" s="112">
        <v>144</v>
      </c>
      <c r="N12" s="112">
        <v>144</v>
      </c>
      <c r="O12" s="112">
        <v>144</v>
      </c>
      <c r="P12" s="112">
        <v>145</v>
      </c>
      <c r="Q12" s="112">
        <v>145</v>
      </c>
      <c r="R12" s="112"/>
      <c r="S12" s="112"/>
      <c r="T12" s="112"/>
      <c r="U12" s="112"/>
      <c r="V12" s="112"/>
      <c r="W12" s="112"/>
      <c r="X12" s="112"/>
      <c r="Y12" s="112"/>
      <c r="Z12" s="112"/>
      <c r="AA12" s="112"/>
      <c r="AB12" s="112"/>
      <c r="AC12" s="112"/>
      <c r="AD12" s="112"/>
      <c r="AE12" s="112"/>
      <c r="AF12" s="112"/>
      <c r="AG12" s="115"/>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84"/>
    </row>
    <row r="13" spans="2:88" ht="51" x14ac:dyDescent="0.2">
      <c r="B13" s="87">
        <v>7</v>
      </c>
      <c r="C13" s="90" t="s">
        <v>245</v>
      </c>
      <c r="D13" s="46" t="s">
        <v>317</v>
      </c>
      <c r="E13" s="46" t="s">
        <v>242</v>
      </c>
      <c r="F13" s="46">
        <v>1</v>
      </c>
      <c r="H13" s="112">
        <v>170.25720780848596</v>
      </c>
      <c r="I13" s="112">
        <v>164.34470178890857</v>
      </c>
      <c r="J13" s="112">
        <v>127.49590435822284</v>
      </c>
      <c r="K13" s="112">
        <v>127.12360848672984</v>
      </c>
      <c r="L13" s="112">
        <v>126.79792528263953</v>
      </c>
      <c r="M13" s="112">
        <v>126.51323582121488</v>
      </c>
      <c r="N13" s="112">
        <v>126.28937334218581</v>
      </c>
      <c r="O13" s="112">
        <v>126.10701510703221</v>
      </c>
      <c r="P13" s="112">
        <v>125.96761196809538</v>
      </c>
      <c r="Q13" s="112">
        <v>125.86276791708188</v>
      </c>
      <c r="R13" s="112">
        <v>118.86853697696168</v>
      </c>
      <c r="S13" s="112">
        <v>118.72701777339726</v>
      </c>
      <c r="T13" s="112">
        <v>118.32225006299628</v>
      </c>
      <c r="U13" s="112">
        <v>118.41002770241508</v>
      </c>
      <c r="V13" s="112">
        <v>118.01769644191711</v>
      </c>
      <c r="W13" s="112">
        <v>117.99600448937514</v>
      </c>
      <c r="X13" s="112">
        <v>118.24760193454915</v>
      </c>
      <c r="Y13" s="112">
        <v>117.97469307663943</v>
      </c>
      <c r="Z13" s="112">
        <v>117.9458388317185</v>
      </c>
      <c r="AA13" s="112">
        <v>117.61761256345746</v>
      </c>
      <c r="AB13" s="112">
        <v>117.53907541664498</v>
      </c>
      <c r="AC13" s="112">
        <v>117.43800533298328</v>
      </c>
      <c r="AD13" s="112">
        <v>117.3295783221663</v>
      </c>
      <c r="AE13" s="112">
        <v>116.94678783356061</v>
      </c>
      <c r="AF13" s="112">
        <v>116.79266847007705</v>
      </c>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84"/>
    </row>
    <row r="14" spans="2:88" ht="51" x14ac:dyDescent="0.2">
      <c r="B14" s="87">
        <v>8</v>
      </c>
      <c r="C14" s="90" t="s">
        <v>247</v>
      </c>
      <c r="D14" s="46" t="s">
        <v>318</v>
      </c>
      <c r="E14" s="46" t="s">
        <v>78</v>
      </c>
      <c r="F14" s="46">
        <v>2</v>
      </c>
      <c r="H14" s="111">
        <v>5.3025641593063018</v>
      </c>
      <c r="I14" s="111">
        <v>5.3489220342341817</v>
      </c>
      <c r="J14" s="111">
        <v>4.331599999999999</v>
      </c>
      <c r="K14" s="111">
        <v>4.1887999999999987</v>
      </c>
      <c r="L14" s="111">
        <v>4.0459999999999994</v>
      </c>
      <c r="M14" s="111">
        <v>3.9246199999999996</v>
      </c>
      <c r="N14" s="111">
        <v>3.8032399999999997</v>
      </c>
      <c r="O14" s="111">
        <v>3.6818599999999999</v>
      </c>
      <c r="P14" s="111">
        <v>3.5604800000000001</v>
      </c>
      <c r="Q14" s="111">
        <v>3.4390999999999998</v>
      </c>
      <c r="R14" s="111">
        <v>3.3359269999999994</v>
      </c>
      <c r="S14" s="111">
        <v>3.2327539999999999</v>
      </c>
      <c r="T14" s="111">
        <v>3.1295809999999995</v>
      </c>
      <c r="U14" s="111">
        <v>3.0264079999999995</v>
      </c>
      <c r="V14" s="111">
        <v>2.9232349999999991</v>
      </c>
      <c r="W14" s="111">
        <v>2.8647702999999991</v>
      </c>
      <c r="X14" s="111">
        <v>2.8063055999999991</v>
      </c>
      <c r="Y14" s="111">
        <v>2.747840899999999</v>
      </c>
      <c r="Z14" s="111">
        <v>2.689376199999999</v>
      </c>
      <c r="AA14" s="111">
        <v>2.6309114999999994</v>
      </c>
      <c r="AB14" s="111">
        <v>2.5782932699999996</v>
      </c>
      <c r="AC14" s="111">
        <v>2.5256750399999994</v>
      </c>
      <c r="AD14" s="111">
        <v>2.4730568100000001</v>
      </c>
      <c r="AE14" s="111">
        <v>2.4204385800000003</v>
      </c>
      <c r="AF14" s="111">
        <v>2.3678203499999997</v>
      </c>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84"/>
    </row>
    <row r="15" spans="2:88" ht="51" x14ac:dyDescent="0.2">
      <c r="B15" s="87">
        <v>9</v>
      </c>
      <c r="C15" s="90" t="s">
        <v>249</v>
      </c>
      <c r="D15" s="46" t="s">
        <v>319</v>
      </c>
      <c r="E15" s="46" t="s">
        <v>251</v>
      </c>
      <c r="F15" s="46">
        <v>2</v>
      </c>
      <c r="H15" s="111">
        <v>247.33509093063645</v>
      </c>
      <c r="I15" s="111">
        <v>247.41027534436972</v>
      </c>
      <c r="J15" s="111">
        <v>197.19504244624088</v>
      </c>
      <c r="K15" s="111">
        <v>189.24370058530582</v>
      </c>
      <c r="L15" s="111">
        <v>181.38393872732269</v>
      </c>
      <c r="M15" s="111">
        <v>174.73879929916737</v>
      </c>
      <c r="N15" s="111">
        <v>168.00762542353087</v>
      </c>
      <c r="O15" s="111">
        <v>161.38112749133472</v>
      </c>
      <c r="P15" s="111">
        <v>154.85688191199401</v>
      </c>
      <c r="Q15" s="111">
        <v>148.4325393449314</v>
      </c>
      <c r="R15" s="111">
        <v>142.88567090020723</v>
      </c>
      <c r="S15" s="111">
        <v>137.42204953356355</v>
      </c>
      <c r="T15" s="111">
        <v>132.04024952716387</v>
      </c>
      <c r="U15" s="111">
        <v>126.73844514331363</v>
      </c>
      <c r="V15" s="111">
        <v>121.51486459444831</v>
      </c>
      <c r="W15" s="111">
        <v>118.21264324031615</v>
      </c>
      <c r="X15" s="111">
        <v>114.95834938200233</v>
      </c>
      <c r="Y15" s="111">
        <v>111.75103653308038</v>
      </c>
      <c r="Z15" s="111">
        <v>108.58969388908208</v>
      </c>
      <c r="AA15" s="111">
        <v>105.47333945190096</v>
      </c>
      <c r="AB15" s="111">
        <v>102.63374859893786</v>
      </c>
      <c r="AC15" s="111">
        <v>99.833999605932121</v>
      </c>
      <c r="AD15" s="111">
        <v>97.073259216207148</v>
      </c>
      <c r="AE15" s="111">
        <v>94.35071725997571</v>
      </c>
      <c r="AF15" s="111">
        <v>91.665585859825995</v>
      </c>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84"/>
    </row>
    <row r="16" spans="2:88" ht="51" x14ac:dyDescent="0.2">
      <c r="B16" s="87">
        <v>10</v>
      </c>
      <c r="C16" s="90" t="s">
        <v>252</v>
      </c>
      <c r="D16" s="46" t="s">
        <v>320</v>
      </c>
      <c r="E16" s="46" t="s">
        <v>254</v>
      </c>
      <c r="F16" s="46">
        <v>2</v>
      </c>
      <c r="H16" s="111">
        <v>8.2398465752964452</v>
      </c>
      <c r="I16" s="111">
        <v>8.6014082190930115</v>
      </c>
      <c r="J16" s="111">
        <v>9.3851353183925976</v>
      </c>
      <c r="K16" s="111">
        <v>9.7125856736349725</v>
      </c>
      <c r="L16" s="111">
        <v>10.040365817964036</v>
      </c>
      <c r="M16" s="111">
        <v>10.34687390506207</v>
      </c>
      <c r="N16" s="111">
        <v>10.674033416531364</v>
      </c>
      <c r="O16" s="111">
        <v>10.99821669552928</v>
      </c>
      <c r="P16" s="111">
        <v>11.319492392967849</v>
      </c>
      <c r="Q16" s="111">
        <v>11.637910448721998</v>
      </c>
      <c r="R16" s="111">
        <v>19.750227896620288</v>
      </c>
      <c r="S16" s="111">
        <v>19.921490794177547</v>
      </c>
      <c r="T16" s="111">
        <v>20.092752446806848</v>
      </c>
      <c r="U16" s="111">
        <v>20.264012887470333</v>
      </c>
      <c r="V16" s="111">
        <v>20.435272147976669</v>
      </c>
      <c r="W16" s="111">
        <v>20.606530259031086</v>
      </c>
      <c r="X16" s="111">
        <v>20.777805897043006</v>
      </c>
      <c r="Y16" s="111">
        <v>20.949080443802622</v>
      </c>
      <c r="Z16" s="111">
        <v>21.120353926984858</v>
      </c>
      <c r="AA16" s="111">
        <v>21.291626373336658</v>
      </c>
      <c r="AB16" s="111">
        <v>21.462897808715592</v>
      </c>
      <c r="AC16" s="111">
        <v>21.63416825812649</v>
      </c>
      <c r="AD16" s="111">
        <v>21.805437745756322</v>
      </c>
      <c r="AE16" s="111">
        <v>21.976706295007361</v>
      </c>
      <c r="AF16" s="111">
        <v>22.147973928528753</v>
      </c>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84"/>
    </row>
    <row r="17" spans="2:88" ht="51" x14ac:dyDescent="0.2">
      <c r="B17" s="87">
        <v>11</v>
      </c>
      <c r="C17" s="90" t="s">
        <v>264</v>
      </c>
      <c r="D17" s="46" t="s">
        <v>321</v>
      </c>
      <c r="E17" s="46" t="s">
        <v>266</v>
      </c>
      <c r="F17" s="46">
        <v>0</v>
      </c>
      <c r="H17" s="113">
        <v>0.42499999999999999</v>
      </c>
      <c r="I17" s="113">
        <v>0.43919999999999998</v>
      </c>
      <c r="J17" s="113">
        <v>0.47872153455526684</v>
      </c>
      <c r="K17" s="113">
        <v>0.49135997526340991</v>
      </c>
      <c r="L17" s="113">
        <v>0.50372080629350557</v>
      </c>
      <c r="M17" s="113">
        <v>0.51528615955256007</v>
      </c>
      <c r="N17" s="113">
        <v>0.52708535504474674</v>
      </c>
      <c r="O17" s="113">
        <v>0.53854099813566769</v>
      </c>
      <c r="P17" s="113">
        <v>0.54966499029565297</v>
      </c>
      <c r="Q17" s="113">
        <v>0.56046793940935868</v>
      </c>
      <c r="R17" s="113">
        <v>0.94336994157471588</v>
      </c>
      <c r="S17" s="113">
        <v>0.94382943783472206</v>
      </c>
      <c r="T17" s="113">
        <v>0.94428153414678717</v>
      </c>
      <c r="U17" s="113">
        <v>0.94472640792636975</v>
      </c>
      <c r="V17" s="113">
        <v>0.94516423095953583</v>
      </c>
      <c r="W17" s="113">
        <v>0.94559516962460344</v>
      </c>
      <c r="X17" s="113">
        <v>0.94601943093251506</v>
      </c>
      <c r="Y17" s="113">
        <v>0.94643712382774947</v>
      </c>
      <c r="Z17" s="113">
        <v>0.94684839974272583</v>
      </c>
      <c r="AA17" s="113">
        <v>0.94725340548822745</v>
      </c>
      <c r="AB17" s="113">
        <v>0.94765228342846786</v>
      </c>
      <c r="AC17" s="113">
        <v>0.94804517164825486</v>
      </c>
      <c r="AD17" s="113">
        <v>0.94843220411266549</v>
      </c>
      <c r="AE17" s="113">
        <v>0.94881351081962084</v>
      </c>
      <c r="AF17" s="113">
        <v>0.94918921794572642</v>
      </c>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row>
    <row r="18" spans="2:88" x14ac:dyDescent="0.2">
      <c r="C18" s="92"/>
      <c r="D18" s="49"/>
      <c r="E18" s="49"/>
      <c r="F18" s="92"/>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row>
    <row r="19" spans="2:88" x14ac:dyDescent="0.2"/>
    <row r="20" spans="2:88" x14ac:dyDescent="0.2"/>
    <row r="21" spans="2:88" ht="15" x14ac:dyDescent="0.25">
      <c r="B21" s="52" t="s">
        <v>91</v>
      </c>
    </row>
    <row r="22" spans="2:88" x14ac:dyDescent="0.2"/>
    <row r="23" spans="2:88" x14ac:dyDescent="0.2">
      <c r="B23" s="53"/>
      <c r="C23" s="14" t="s">
        <v>92</v>
      </c>
    </row>
    <row r="24" spans="2:88" x14ac:dyDescent="0.2"/>
    <row r="25" spans="2:88" x14ac:dyDescent="0.2">
      <c r="B25" s="54"/>
      <c r="C25" s="14" t="s">
        <v>93</v>
      </c>
    </row>
    <row r="26" spans="2:88" x14ac:dyDescent="0.2"/>
    <row r="27" spans="2:88" x14ac:dyDescent="0.2"/>
    <row r="28" spans="2:88" x14ac:dyDescent="0.2"/>
    <row r="29" spans="2:88" ht="15" x14ac:dyDescent="0.25">
      <c r="B29" s="148" t="s">
        <v>322</v>
      </c>
      <c r="C29" s="149"/>
      <c r="D29" s="149"/>
      <c r="E29" s="149"/>
      <c r="F29" s="149"/>
      <c r="G29" s="149"/>
      <c r="H29" s="149"/>
      <c r="I29" s="150"/>
    </row>
    <row r="30" spans="2:88" x14ac:dyDescent="0.2"/>
    <row r="31" spans="2:88" s="21" customFormat="1" ht="13.5" x14ac:dyDescent="0.2">
      <c r="B31" s="85" t="s">
        <v>43</v>
      </c>
      <c r="C31" s="151" t="s">
        <v>96</v>
      </c>
      <c r="D31" s="151"/>
      <c r="E31" s="151"/>
      <c r="F31" s="151"/>
      <c r="G31" s="151"/>
      <c r="H31" s="151"/>
      <c r="I31" s="151"/>
    </row>
    <row r="32" spans="2:88" s="21" customFormat="1" ht="59.65" customHeight="1" x14ac:dyDescent="0.2">
      <c r="B32" s="62">
        <v>1</v>
      </c>
      <c r="C32" s="139" t="s">
        <v>323</v>
      </c>
      <c r="D32" s="140"/>
      <c r="E32" s="140"/>
      <c r="F32" s="140"/>
      <c r="G32" s="140"/>
      <c r="H32" s="140"/>
      <c r="I32" s="140"/>
    </row>
    <row r="33" spans="2:9" s="21" customFormat="1" ht="54" customHeight="1" x14ac:dyDescent="0.2">
      <c r="B33" s="62">
        <v>2</v>
      </c>
      <c r="C33" s="139" t="s">
        <v>324</v>
      </c>
      <c r="D33" s="140"/>
      <c r="E33" s="140"/>
      <c r="F33" s="140"/>
      <c r="G33" s="140"/>
      <c r="H33" s="140"/>
      <c r="I33" s="140"/>
    </row>
    <row r="34" spans="2:9" s="21" customFormat="1" ht="58.15" customHeight="1" x14ac:dyDescent="0.2">
      <c r="B34" s="62">
        <v>3</v>
      </c>
      <c r="C34" s="139" t="s">
        <v>325</v>
      </c>
      <c r="D34" s="140"/>
      <c r="E34" s="140"/>
      <c r="F34" s="140"/>
      <c r="G34" s="140"/>
      <c r="H34" s="140"/>
      <c r="I34" s="140"/>
    </row>
    <row r="35" spans="2:9" s="21" customFormat="1" ht="61.15" customHeight="1" x14ac:dyDescent="0.2">
      <c r="B35" s="62">
        <v>4</v>
      </c>
      <c r="C35" s="139" t="s">
        <v>326</v>
      </c>
      <c r="D35" s="140"/>
      <c r="E35" s="140"/>
      <c r="F35" s="140"/>
      <c r="G35" s="140"/>
      <c r="H35" s="140"/>
      <c r="I35" s="140"/>
    </row>
    <row r="36" spans="2:9" s="21" customFormat="1" ht="58.5" customHeight="1" x14ac:dyDescent="0.2">
      <c r="B36" s="62">
        <v>5</v>
      </c>
      <c r="C36" s="139" t="s">
        <v>327</v>
      </c>
      <c r="D36" s="140"/>
      <c r="E36" s="140"/>
      <c r="F36" s="140"/>
      <c r="G36" s="140"/>
      <c r="H36" s="140"/>
      <c r="I36" s="140"/>
    </row>
    <row r="37" spans="2:9" s="21" customFormat="1" ht="75.400000000000006" customHeight="1" x14ac:dyDescent="0.2">
      <c r="B37" s="62">
        <v>6</v>
      </c>
      <c r="C37" s="139" t="s">
        <v>328</v>
      </c>
      <c r="D37" s="140"/>
      <c r="E37" s="140"/>
      <c r="F37" s="140"/>
      <c r="G37" s="140"/>
      <c r="H37" s="140"/>
      <c r="I37" s="140"/>
    </row>
    <row r="38" spans="2:9" s="21" customFormat="1" ht="61.5" customHeight="1" x14ac:dyDescent="0.2">
      <c r="B38" s="62">
        <v>7</v>
      </c>
      <c r="C38" s="139" t="s">
        <v>329</v>
      </c>
      <c r="D38" s="140"/>
      <c r="E38" s="140"/>
      <c r="F38" s="140"/>
      <c r="G38" s="140"/>
      <c r="H38" s="140"/>
      <c r="I38" s="140"/>
    </row>
    <row r="39" spans="2:9" s="21" customFormat="1" ht="75.400000000000006" customHeight="1" x14ac:dyDescent="0.2">
      <c r="B39" s="62">
        <v>8</v>
      </c>
      <c r="C39" s="139" t="s">
        <v>330</v>
      </c>
      <c r="D39" s="140"/>
      <c r="E39" s="140"/>
      <c r="F39" s="140"/>
      <c r="G39" s="140"/>
      <c r="H39" s="140"/>
      <c r="I39" s="140"/>
    </row>
    <row r="40" spans="2:9" s="21" customFormat="1" ht="66" customHeight="1" x14ac:dyDescent="0.2">
      <c r="B40" s="62">
        <v>9</v>
      </c>
      <c r="C40" s="139" t="s">
        <v>331</v>
      </c>
      <c r="D40" s="140"/>
      <c r="E40" s="140"/>
      <c r="F40" s="140"/>
      <c r="G40" s="140"/>
      <c r="H40" s="140"/>
      <c r="I40" s="140"/>
    </row>
    <row r="41" spans="2:9" s="21" customFormat="1" ht="54.4" customHeight="1" x14ac:dyDescent="0.2">
      <c r="B41" s="62">
        <v>10</v>
      </c>
      <c r="C41" s="139" t="s">
        <v>332</v>
      </c>
      <c r="D41" s="140"/>
      <c r="E41" s="140"/>
      <c r="F41" s="140"/>
      <c r="G41" s="140"/>
      <c r="H41" s="140"/>
      <c r="I41" s="140"/>
    </row>
    <row r="42" spans="2:9" s="21" customFormat="1" ht="57.4" customHeight="1" x14ac:dyDescent="0.2">
      <c r="B42" s="62">
        <v>11</v>
      </c>
      <c r="C42" s="139" t="s">
        <v>333</v>
      </c>
      <c r="D42" s="140"/>
      <c r="E42" s="140"/>
      <c r="F42" s="140"/>
      <c r="G42" s="140"/>
      <c r="H42" s="140"/>
      <c r="I42" s="140"/>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sheetProtection algorithmName="SHA-512" hashValue="rfC2XEv6iDR4aTARlwidmnpKaCQR3radMM0aKiJ3dEXG0dI5V3dDiY/D2lTYFFHVQh+601C2U277Ar1wKpxxzQ==" saltValue="716i7wpJSOVgfUeMtRJ6hw==" spinCount="100000" sheet="1" objects="1" scenarios="1"/>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pageSetup paperSize="9" orientation="portrait" r:id="rId1"/>
  <headerFooter>
    <oddHeader>&amp;L&amp;"Calibri"&amp;10&amp;K000000 ST Classification: OFFICIAL COMMERCIAL&amp;1#_x000D_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D9" sqref="D9"/>
    </sheetView>
  </sheetViews>
  <sheetFormatPr defaultColWidth="0" defaultRowHeight="14.25" zeroHeight="1" x14ac:dyDescent="0.2"/>
  <cols>
    <col min="1" max="1" width="3" style="14" customWidth="1"/>
    <col min="2" max="2" width="4.125" style="14" customWidth="1"/>
    <col min="3" max="3" width="70.625" style="14" customWidth="1"/>
    <col min="4" max="4" width="16.625" style="14" customWidth="1"/>
    <col min="5" max="5" width="14.625" style="14" customWidth="1"/>
    <col min="6" max="6" width="5.625" style="14" customWidth="1"/>
    <col min="7" max="7" width="2.75" style="14" customWidth="1"/>
    <col min="8" max="109" width="8.75" style="14" customWidth="1"/>
    <col min="110" max="16384" width="8.75" style="14" hidden="1"/>
  </cols>
  <sheetData>
    <row r="1" spans="1:88" ht="22.5" customHeight="1" x14ac:dyDescent="0.2">
      <c r="B1" s="171" t="s">
        <v>334</v>
      </c>
      <c r="C1" s="171"/>
      <c r="D1" s="171"/>
      <c r="E1" s="171"/>
      <c r="F1" s="171"/>
      <c r="G1" s="37"/>
    </row>
    <row r="2" spans="1:88" ht="15" thickBot="1" x14ac:dyDescent="0.2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row>
    <row r="3" spans="1:88" ht="17.25" thickBot="1" x14ac:dyDescent="0.25">
      <c r="A3" s="37"/>
      <c r="B3" s="144" t="s">
        <v>3</v>
      </c>
      <c r="C3" s="145"/>
      <c r="D3" s="154" t="str">
        <f>'Cover sheet'!C5</f>
        <v>Hafren Dyfrdwy</v>
      </c>
      <c r="E3" s="155"/>
      <c r="F3" s="156"/>
      <c r="G3" s="38"/>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row>
    <row r="4" spans="1:88" ht="17.25" thickBot="1" x14ac:dyDescent="0.25">
      <c r="A4" s="37"/>
      <c r="B4" s="144" t="s">
        <v>6</v>
      </c>
      <c r="C4" s="145"/>
      <c r="D4" s="154" t="str">
        <f>'Cover sheet'!C6</f>
        <v>Llandinam and Llanwrin</v>
      </c>
      <c r="E4" s="155"/>
      <c r="F4" s="156"/>
      <c r="G4" s="38"/>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row>
    <row r="5" spans="1:88" ht="16.5" thickBot="1" x14ac:dyDescent="0.35">
      <c r="A5" s="37"/>
      <c r="B5" s="37"/>
      <c r="C5" s="40"/>
      <c r="D5" s="40"/>
      <c r="E5" s="37"/>
      <c r="F5" s="37"/>
      <c r="G5" s="38"/>
      <c r="H5" s="158" t="s">
        <v>128</v>
      </c>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47" t="s">
        <v>129</v>
      </c>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row>
    <row r="6" spans="1:88" ht="15" thickBot="1" x14ac:dyDescent="0.25">
      <c r="B6" s="86" t="s">
        <v>43</v>
      </c>
      <c r="C6" s="41" t="s">
        <v>130</v>
      </c>
      <c r="D6" s="42" t="s">
        <v>45</v>
      </c>
      <c r="E6" s="42" t="s">
        <v>46</v>
      </c>
      <c r="F6" s="44" t="s">
        <v>47</v>
      </c>
      <c r="G6" s="38"/>
      <c r="H6" s="42" t="s">
        <v>131</v>
      </c>
      <c r="I6" s="42" t="s">
        <v>132</v>
      </c>
      <c r="J6" s="42" t="s">
        <v>133</v>
      </c>
      <c r="K6" s="42" t="s">
        <v>134</v>
      </c>
      <c r="L6" s="42" t="s">
        <v>135</v>
      </c>
      <c r="M6" s="42" t="s">
        <v>136</v>
      </c>
      <c r="N6" s="42" t="s">
        <v>137</v>
      </c>
      <c r="O6" s="42" t="s">
        <v>138</v>
      </c>
      <c r="P6" s="42" t="s">
        <v>139</v>
      </c>
      <c r="Q6" s="42" t="s">
        <v>140</v>
      </c>
      <c r="R6" s="42" t="s">
        <v>141</v>
      </c>
      <c r="S6" s="42" t="s">
        <v>142</v>
      </c>
      <c r="T6" s="42" t="s">
        <v>143</v>
      </c>
      <c r="U6" s="42" t="s">
        <v>144</v>
      </c>
      <c r="V6" s="42" t="s">
        <v>145</v>
      </c>
      <c r="W6" s="42" t="s">
        <v>146</v>
      </c>
      <c r="X6" s="42" t="s">
        <v>147</v>
      </c>
      <c r="Y6" s="42" t="s">
        <v>148</v>
      </c>
      <c r="Z6" s="42" t="s">
        <v>149</v>
      </c>
      <c r="AA6" s="42" t="s">
        <v>150</v>
      </c>
      <c r="AB6" s="42" t="s">
        <v>151</v>
      </c>
      <c r="AC6" s="42" t="s">
        <v>152</v>
      </c>
      <c r="AD6" s="42" t="s">
        <v>153</v>
      </c>
      <c r="AE6" s="42" t="s">
        <v>154</v>
      </c>
      <c r="AF6" s="42" t="s">
        <v>155</v>
      </c>
      <c r="AG6" s="42" t="s">
        <v>156</v>
      </c>
      <c r="AH6" s="42" t="s">
        <v>157</v>
      </c>
      <c r="AI6" s="42" t="s">
        <v>158</v>
      </c>
      <c r="AJ6" s="42" t="s">
        <v>159</v>
      </c>
      <c r="AK6" s="42" t="s">
        <v>160</v>
      </c>
      <c r="AL6" s="42" t="s">
        <v>161</v>
      </c>
      <c r="AM6" s="42" t="s">
        <v>162</v>
      </c>
      <c r="AN6" s="42" t="s">
        <v>163</v>
      </c>
      <c r="AO6" s="42" t="s">
        <v>164</v>
      </c>
      <c r="AP6" s="42" t="s">
        <v>165</v>
      </c>
      <c r="AQ6" s="42" t="s">
        <v>166</v>
      </c>
      <c r="AR6" s="42" t="s">
        <v>167</v>
      </c>
      <c r="AS6" s="42" t="s">
        <v>168</v>
      </c>
      <c r="AT6" s="42" t="s">
        <v>169</v>
      </c>
      <c r="AU6" s="42" t="s">
        <v>170</v>
      </c>
      <c r="AV6" s="42" t="s">
        <v>171</v>
      </c>
      <c r="AW6" s="42" t="s">
        <v>172</v>
      </c>
      <c r="AX6" s="42" t="s">
        <v>173</v>
      </c>
      <c r="AY6" s="42" t="s">
        <v>174</v>
      </c>
      <c r="AZ6" s="42" t="s">
        <v>175</v>
      </c>
      <c r="BA6" s="42" t="s">
        <v>176</v>
      </c>
      <c r="BB6" s="42" t="s">
        <v>177</v>
      </c>
      <c r="BC6" s="42" t="s">
        <v>178</v>
      </c>
      <c r="BD6" s="42" t="s">
        <v>179</v>
      </c>
      <c r="BE6" s="42" t="s">
        <v>180</v>
      </c>
      <c r="BF6" s="42" t="s">
        <v>181</v>
      </c>
      <c r="BG6" s="42" t="s">
        <v>182</v>
      </c>
      <c r="BH6" s="42" t="s">
        <v>183</v>
      </c>
      <c r="BI6" s="42" t="s">
        <v>184</v>
      </c>
      <c r="BJ6" s="42" t="s">
        <v>185</v>
      </c>
      <c r="BK6" s="42" t="s">
        <v>186</v>
      </c>
      <c r="BL6" s="42" t="s">
        <v>187</v>
      </c>
      <c r="BM6" s="42" t="s">
        <v>188</v>
      </c>
      <c r="BN6" s="42" t="s">
        <v>189</v>
      </c>
      <c r="BO6" s="42" t="s">
        <v>190</v>
      </c>
      <c r="BP6" s="42" t="s">
        <v>191</v>
      </c>
      <c r="BQ6" s="42" t="s">
        <v>192</v>
      </c>
      <c r="BR6" s="42" t="s">
        <v>193</v>
      </c>
      <c r="BS6" s="42" t="s">
        <v>194</v>
      </c>
      <c r="BT6" s="42" t="s">
        <v>195</v>
      </c>
      <c r="BU6" s="42" t="s">
        <v>196</v>
      </c>
      <c r="BV6" s="42" t="s">
        <v>197</v>
      </c>
      <c r="BW6" s="42" t="s">
        <v>198</v>
      </c>
      <c r="BX6" s="42" t="s">
        <v>199</v>
      </c>
      <c r="BY6" s="42" t="s">
        <v>200</v>
      </c>
      <c r="BZ6" s="42" t="s">
        <v>201</v>
      </c>
      <c r="CA6" s="42" t="s">
        <v>202</v>
      </c>
      <c r="CB6" s="42" t="s">
        <v>203</v>
      </c>
      <c r="CC6" s="42" t="s">
        <v>204</v>
      </c>
      <c r="CD6" s="42" t="s">
        <v>205</v>
      </c>
      <c r="CE6" s="42" t="s">
        <v>206</v>
      </c>
      <c r="CF6" s="42" t="s">
        <v>207</v>
      </c>
      <c r="CG6" s="42" t="s">
        <v>208</v>
      </c>
      <c r="CH6" s="42" t="s">
        <v>209</v>
      </c>
      <c r="CI6" s="42" t="s">
        <v>210</v>
      </c>
      <c r="CJ6" s="42" t="s">
        <v>211</v>
      </c>
    </row>
    <row r="7" spans="1:88" ht="51" x14ac:dyDescent="0.2">
      <c r="B7" s="87">
        <v>1</v>
      </c>
      <c r="C7" s="88" t="s">
        <v>284</v>
      </c>
      <c r="D7" s="76" t="s">
        <v>335</v>
      </c>
      <c r="E7" s="76" t="s">
        <v>78</v>
      </c>
      <c r="F7" s="76">
        <v>2</v>
      </c>
      <c r="H7" s="111">
        <v>14.290513094740112</v>
      </c>
      <c r="I7" s="111">
        <v>14.435661042460243</v>
      </c>
      <c r="J7" s="111">
        <v>13.293117791429539</v>
      </c>
      <c r="K7" s="111">
        <v>13.137501901740364</v>
      </c>
      <c r="L7" s="111">
        <v>12.970027482459791</v>
      </c>
      <c r="M7" s="111">
        <v>12.839023084729851</v>
      </c>
      <c r="N7" s="111">
        <v>12.699083871052332</v>
      </c>
      <c r="O7" s="111">
        <v>12.558928903587004</v>
      </c>
      <c r="P7" s="111">
        <v>12.409588202040084</v>
      </c>
      <c r="Q7" s="111">
        <v>12.279039212611385</v>
      </c>
      <c r="R7" s="111">
        <v>11.890101952811849</v>
      </c>
      <c r="S7" s="111">
        <v>11.766192871968855</v>
      </c>
      <c r="T7" s="111">
        <v>11.621146023829967</v>
      </c>
      <c r="U7" s="111">
        <v>11.511998026863267</v>
      </c>
      <c r="V7" s="111">
        <v>11.373853964555126</v>
      </c>
      <c r="W7" s="111">
        <v>11.292445046900035</v>
      </c>
      <c r="X7" s="111">
        <v>11.210280696260778</v>
      </c>
      <c r="Y7" s="111">
        <v>11.127378143023652</v>
      </c>
      <c r="Z7" s="111">
        <v>11.043672767464054</v>
      </c>
      <c r="AA7" s="111">
        <v>10.951613836110065</v>
      </c>
      <c r="AB7" s="111">
        <v>10.864355591098015</v>
      </c>
      <c r="AC7" s="111">
        <v>10.795698149399581</v>
      </c>
      <c r="AD7" s="111">
        <v>10.717558026273963</v>
      </c>
      <c r="AE7" s="111">
        <v>10.629738922199618</v>
      </c>
      <c r="AF7" s="111">
        <v>10.541330823465602</v>
      </c>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9"/>
    </row>
    <row r="8" spans="1:88" ht="51" x14ac:dyDescent="0.2">
      <c r="B8" s="87">
        <f>B7+1</f>
        <v>2</v>
      </c>
      <c r="C8" s="90" t="s">
        <v>286</v>
      </c>
      <c r="D8" s="46" t="s">
        <v>336</v>
      </c>
      <c r="E8" s="46" t="s">
        <v>78</v>
      </c>
      <c r="F8" s="46">
        <v>2</v>
      </c>
      <c r="H8" s="111">
        <v>19.84</v>
      </c>
      <c r="I8" s="111">
        <v>19.849999999999998</v>
      </c>
      <c r="J8" s="111">
        <v>19.84</v>
      </c>
      <c r="K8" s="111">
        <v>19.84</v>
      </c>
      <c r="L8" s="111">
        <v>19.84</v>
      </c>
      <c r="M8" s="111">
        <v>19.84</v>
      </c>
      <c r="N8" s="111">
        <v>19.84</v>
      </c>
      <c r="O8" s="111">
        <v>19.84</v>
      </c>
      <c r="P8" s="111">
        <v>19.84</v>
      </c>
      <c r="Q8" s="111">
        <v>19.84</v>
      </c>
      <c r="R8" s="111">
        <v>19.84</v>
      </c>
      <c r="S8" s="111">
        <v>19.84</v>
      </c>
      <c r="T8" s="111">
        <v>19.84</v>
      </c>
      <c r="U8" s="111">
        <v>19.84</v>
      </c>
      <c r="V8" s="111">
        <v>19.84</v>
      </c>
      <c r="W8" s="111">
        <v>19.84</v>
      </c>
      <c r="X8" s="111">
        <v>19.84</v>
      </c>
      <c r="Y8" s="111">
        <v>19.84</v>
      </c>
      <c r="Z8" s="111">
        <v>19.84</v>
      </c>
      <c r="AA8" s="111">
        <v>19.84</v>
      </c>
      <c r="AB8" s="111">
        <v>19.84</v>
      </c>
      <c r="AC8" s="111">
        <v>19.84</v>
      </c>
      <c r="AD8" s="111">
        <v>19.84</v>
      </c>
      <c r="AE8" s="111">
        <v>19.84</v>
      </c>
      <c r="AF8" s="111">
        <v>19.84</v>
      </c>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row>
    <row r="9" spans="1:88" ht="51" x14ac:dyDescent="0.2">
      <c r="B9" s="87">
        <f t="shared" ref="B9:B11" si="0">B8+1</f>
        <v>3</v>
      </c>
      <c r="C9" s="90" t="s">
        <v>288</v>
      </c>
      <c r="D9" s="46" t="s">
        <v>337</v>
      </c>
      <c r="E9" s="46" t="s">
        <v>78</v>
      </c>
      <c r="F9" s="46">
        <v>2</v>
      </c>
      <c r="H9" s="111">
        <v>19.84</v>
      </c>
      <c r="I9" s="111">
        <v>19.849999999999998</v>
      </c>
      <c r="J9" s="111">
        <v>19.84</v>
      </c>
      <c r="K9" s="111">
        <v>19.84</v>
      </c>
      <c r="L9" s="111">
        <v>19.84</v>
      </c>
      <c r="M9" s="111">
        <v>19.84</v>
      </c>
      <c r="N9" s="111">
        <v>19.84</v>
      </c>
      <c r="O9" s="111">
        <v>19.84</v>
      </c>
      <c r="P9" s="111">
        <v>19.84</v>
      </c>
      <c r="Q9" s="111">
        <v>19.84</v>
      </c>
      <c r="R9" s="111">
        <v>19.84</v>
      </c>
      <c r="S9" s="111">
        <v>19.84</v>
      </c>
      <c r="T9" s="111">
        <v>19.84</v>
      </c>
      <c r="U9" s="111">
        <v>19.84</v>
      </c>
      <c r="V9" s="111">
        <v>19.84</v>
      </c>
      <c r="W9" s="111">
        <v>19.84</v>
      </c>
      <c r="X9" s="111">
        <v>19.84</v>
      </c>
      <c r="Y9" s="111">
        <v>19.84</v>
      </c>
      <c r="Z9" s="111">
        <v>19.84</v>
      </c>
      <c r="AA9" s="111">
        <v>19.84</v>
      </c>
      <c r="AB9" s="111">
        <v>19.84</v>
      </c>
      <c r="AC9" s="111">
        <v>19.84</v>
      </c>
      <c r="AD9" s="111">
        <v>19.84</v>
      </c>
      <c r="AE9" s="111">
        <v>19.84</v>
      </c>
      <c r="AF9" s="111">
        <v>19.84</v>
      </c>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row>
    <row r="10" spans="1:88" ht="51" x14ac:dyDescent="0.2">
      <c r="B10" s="87">
        <f t="shared" si="0"/>
        <v>4</v>
      </c>
      <c r="C10" s="90" t="s">
        <v>290</v>
      </c>
      <c r="D10" s="46" t="s">
        <v>338</v>
      </c>
      <c r="E10" s="46" t="s">
        <v>78</v>
      </c>
      <c r="F10" s="46">
        <v>2</v>
      </c>
      <c r="H10" s="111">
        <v>0.60254769773227501</v>
      </c>
      <c r="I10" s="111">
        <v>0.58774735327581995</v>
      </c>
      <c r="J10" s="111">
        <v>0.588720630329853</v>
      </c>
      <c r="K10" s="111">
        <v>0.57263091670321098</v>
      </c>
      <c r="L10" s="111">
        <v>0.574417382153663</v>
      </c>
      <c r="M10" s="111">
        <v>0.45792472392151501</v>
      </c>
      <c r="N10" s="111">
        <v>0.43899261960841202</v>
      </c>
      <c r="O10" s="111">
        <v>0.454030470646687</v>
      </c>
      <c r="P10" s="111">
        <v>0.45741890046485001</v>
      </c>
      <c r="Q10" s="111">
        <v>0.44664504207767203</v>
      </c>
      <c r="R10" s="111">
        <v>0.454584150542786</v>
      </c>
      <c r="S10" s="111">
        <v>0.45567878235835202</v>
      </c>
      <c r="T10" s="111">
        <v>0.45847913601422302</v>
      </c>
      <c r="U10" s="111">
        <v>0.469032517365774</v>
      </c>
      <c r="V10" s="111">
        <v>0.45985788476449901</v>
      </c>
      <c r="W10" s="111">
        <v>0.47086839842809802</v>
      </c>
      <c r="X10" s="111">
        <v>0.46504929555087798</v>
      </c>
      <c r="Y10" s="111">
        <v>0.47669050971155003</v>
      </c>
      <c r="Z10" s="111">
        <v>0.48262253714268599</v>
      </c>
      <c r="AA10" s="111">
        <v>0.49801608939561998</v>
      </c>
      <c r="AB10" s="111">
        <v>0.480159699870643</v>
      </c>
      <c r="AC10" s="111">
        <v>0.49460192493815203</v>
      </c>
      <c r="AD10" s="111">
        <v>0.50451619728082098</v>
      </c>
      <c r="AE10" s="111">
        <v>0.529098044728051</v>
      </c>
      <c r="AF10" s="111">
        <v>0.51707710698504905</v>
      </c>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row>
    <row r="11" spans="1:88" ht="51" x14ac:dyDescent="0.2">
      <c r="B11" s="87">
        <f t="shared" si="0"/>
        <v>5</v>
      </c>
      <c r="C11" s="90" t="s">
        <v>292</v>
      </c>
      <c r="D11" s="46" t="s">
        <v>339</v>
      </c>
      <c r="E11" s="46" t="s">
        <v>78</v>
      </c>
      <c r="F11" s="46">
        <v>2</v>
      </c>
      <c r="H11" s="114">
        <v>4.9469392075276133</v>
      </c>
      <c r="I11" s="114">
        <v>4.8265916042639354</v>
      </c>
      <c r="J11" s="114">
        <v>5.9581615782406079</v>
      </c>
      <c r="K11" s="114">
        <v>6.1298671815564241</v>
      </c>
      <c r="L11" s="114">
        <v>6.2955551353865458</v>
      </c>
      <c r="M11" s="114">
        <v>6.5430521913486341</v>
      </c>
      <c r="N11" s="114">
        <v>6.7019235093392551</v>
      </c>
      <c r="O11" s="114">
        <v>6.8270406257663083</v>
      </c>
      <c r="P11" s="114">
        <v>6.9729928974950663</v>
      </c>
      <c r="Q11" s="114">
        <v>7.1143157453109422</v>
      </c>
      <c r="R11" s="114">
        <v>7.4953138966453654</v>
      </c>
      <c r="S11" s="114">
        <v>7.6181283456727931</v>
      </c>
      <c r="T11" s="114">
        <v>7.7603748401558104</v>
      </c>
      <c r="U11" s="114">
        <v>7.8589694557709588</v>
      </c>
      <c r="V11" s="114">
        <v>8.0062881506803745</v>
      </c>
      <c r="W11" s="114">
        <v>8.0766865546718662</v>
      </c>
      <c r="X11" s="114">
        <v>8.1646700081883434</v>
      </c>
      <c r="Y11" s="114">
        <v>8.2359313472647973</v>
      </c>
      <c r="Z11" s="114">
        <v>8.313704695393259</v>
      </c>
      <c r="AA11" s="114">
        <v>8.3903700744943155</v>
      </c>
      <c r="AB11" s="114">
        <v>8.4954847090313415</v>
      </c>
      <c r="AC11" s="114">
        <v>8.5496999256622672</v>
      </c>
      <c r="AD11" s="114">
        <v>8.6179257764452153</v>
      </c>
      <c r="AE11" s="114">
        <v>8.6811630330723304</v>
      </c>
      <c r="AF11" s="114">
        <v>8.7815920695493492</v>
      </c>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row>
    <row r="12" spans="1:88" x14ac:dyDescent="0.2"/>
    <row r="13" spans="1:88" x14ac:dyDescent="0.2"/>
    <row r="14" spans="1:88" x14ac:dyDescent="0.2"/>
    <row r="15" spans="1:88" ht="15" x14ac:dyDescent="0.25">
      <c r="B15" s="52" t="s">
        <v>91</v>
      </c>
    </row>
    <row r="16" spans="1:88" x14ac:dyDescent="0.2"/>
    <row r="17" spans="2:9" x14ac:dyDescent="0.2">
      <c r="B17" s="53"/>
      <c r="C17" s="14" t="s">
        <v>92</v>
      </c>
    </row>
    <row r="18" spans="2:9" x14ac:dyDescent="0.2"/>
    <row r="19" spans="2:9" x14ac:dyDescent="0.2">
      <c r="B19" s="54"/>
      <c r="C19" s="14" t="s">
        <v>93</v>
      </c>
    </row>
    <row r="20" spans="2:9" x14ac:dyDescent="0.2"/>
    <row r="21" spans="2:9" x14ac:dyDescent="0.2"/>
    <row r="22" spans="2:9" x14ac:dyDescent="0.2"/>
    <row r="23" spans="2:9" ht="15" x14ac:dyDescent="0.25">
      <c r="B23" s="148" t="s">
        <v>340</v>
      </c>
      <c r="C23" s="149"/>
      <c r="D23" s="149"/>
      <c r="E23" s="149"/>
      <c r="F23" s="149"/>
      <c r="G23" s="149"/>
      <c r="H23" s="149"/>
      <c r="I23" s="150"/>
    </row>
    <row r="24" spans="2:9" x14ac:dyDescent="0.2"/>
    <row r="25" spans="2:9" s="21" customFormat="1" ht="13.5" x14ac:dyDescent="0.2">
      <c r="B25" s="85" t="s">
        <v>43</v>
      </c>
      <c r="C25" s="151" t="s">
        <v>96</v>
      </c>
      <c r="D25" s="151"/>
      <c r="E25" s="151"/>
      <c r="F25" s="151"/>
      <c r="G25" s="151"/>
      <c r="H25" s="151"/>
      <c r="I25" s="151"/>
    </row>
    <row r="26" spans="2:9" s="21" customFormat="1" ht="76.900000000000006" customHeight="1" x14ac:dyDescent="0.2">
      <c r="B26" s="62">
        <v>1</v>
      </c>
      <c r="C26" s="139" t="s">
        <v>341</v>
      </c>
      <c r="D26" s="140"/>
      <c r="E26" s="140"/>
      <c r="F26" s="140"/>
      <c r="G26" s="140"/>
      <c r="H26" s="140"/>
      <c r="I26" s="140"/>
    </row>
    <row r="27" spans="2:9" s="21" customFormat="1" ht="54" customHeight="1" x14ac:dyDescent="0.2">
      <c r="B27" s="62">
        <v>2</v>
      </c>
      <c r="C27" s="139" t="s">
        <v>342</v>
      </c>
      <c r="D27" s="140"/>
      <c r="E27" s="140"/>
      <c r="F27" s="140"/>
      <c r="G27" s="140"/>
      <c r="H27" s="140"/>
      <c r="I27" s="140"/>
    </row>
    <row r="28" spans="2:9" s="21" customFormat="1" ht="58.15" customHeight="1" x14ac:dyDescent="0.2">
      <c r="B28" s="62">
        <v>3</v>
      </c>
      <c r="C28" s="139" t="s">
        <v>343</v>
      </c>
      <c r="D28" s="140"/>
      <c r="E28" s="140"/>
      <c r="F28" s="140"/>
      <c r="G28" s="140"/>
      <c r="H28" s="140"/>
      <c r="I28" s="140"/>
    </row>
    <row r="29" spans="2:9" s="21" customFormat="1" ht="61.15" customHeight="1" x14ac:dyDescent="0.2">
      <c r="B29" s="62">
        <v>4</v>
      </c>
      <c r="C29" s="139" t="s">
        <v>298</v>
      </c>
      <c r="D29" s="140"/>
      <c r="E29" s="140"/>
      <c r="F29" s="140"/>
      <c r="G29" s="140"/>
      <c r="H29" s="140"/>
      <c r="I29" s="140"/>
    </row>
    <row r="30" spans="2:9" s="21" customFormat="1" ht="58.5" customHeight="1" x14ac:dyDescent="0.2">
      <c r="B30" s="62">
        <v>5</v>
      </c>
      <c r="C30" s="139" t="s">
        <v>344</v>
      </c>
      <c r="D30" s="140"/>
      <c r="E30" s="140"/>
      <c r="F30" s="140"/>
      <c r="G30" s="140"/>
      <c r="H30" s="140"/>
      <c r="I30" s="140"/>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vfcl32kdCWcoj/eOm9iMGX4RWJcMyMsuffwbPDW8eh4aOOghPvU1bRf9Q+Sb+7L3Z78bXIIP++92NHu9Ai+ZRw==" saltValue="dHH9pDtQhe5HQjgUNBLdZA==" spinCount="100000" sheet="1" objects="1" scenarios="1"/>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headerFooter>
    <oddHeader>&amp;L&amp;"Calibri"&amp;10&amp;K000000 ST Classification: OFFICIAL COMMERCIAL&amp;1#_x000D_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DB549A5F6F444C859BFE76DCCB1E07" ma:contentTypeVersion="4" ma:contentTypeDescription="Create a new document." ma:contentTypeScope="" ma:versionID="3b6b52dbd76d833e9251147739f47ec3">
  <xsd:schema xmlns:xsd="http://www.w3.org/2001/XMLSchema" xmlns:xs="http://www.w3.org/2001/XMLSchema" xmlns:p="http://schemas.microsoft.com/office/2006/metadata/properties" xmlns:ns2="8b73125f-a2a3-430c-bf07-e2948dd3081c" targetNamespace="http://schemas.microsoft.com/office/2006/metadata/properties" ma:root="true" ma:fieldsID="0b198552ecf7a9126ef2e498d829be84" ns2:_="">
    <xsd:import namespace="8b73125f-a2a3-430c-bf07-e2948dd3081c"/>
    <xsd:element name="properties">
      <xsd:complexType>
        <xsd:sequence>
          <xsd:element name="documentManagement">
            <xsd:complexType>
              <xsd:all>
                <xsd:element ref="ns2:Company"/>
                <xsd:element ref="ns2:Submission"/>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3125f-a2a3-430c-bf07-e2948dd3081c" elementFormDefault="qualified">
    <xsd:import namespace="http://schemas.microsoft.com/office/2006/documentManagement/types"/>
    <xsd:import namespace="http://schemas.microsoft.com/office/infopath/2007/PartnerControls"/>
    <xsd:element name="Company" ma:index="8" ma:displayName="Company" ma:default="ST" ma:description="What company does this document relate too?" ma:format="RadioButtons" ma:internalName="Company">
      <xsd:simpleType>
        <xsd:restriction base="dms:Choice">
          <xsd:enumeration value="ST"/>
          <xsd:enumeration value="HD"/>
          <xsd:enumeration value="Both"/>
        </xsd:restriction>
      </xsd:simpleType>
    </xsd:element>
    <xsd:element name="Submission" ma:index="9" ma:displayName="Submission" ma:default="2022 Submission" ma:description="Date in which document is related too." ma:format="RadioButtons" ma:internalName="Submission">
      <xsd:simpleType>
        <xsd:restriction base="dms:Choice">
          <xsd:enumeration value="2022 Submission"/>
          <xsd:enumeration value="2024 Submission"/>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ubmission xmlns="8b73125f-a2a3-430c-bf07-e2948dd3081c">2022 Submission</Submission>
    <Company xmlns="8b73125f-a2a3-430c-bf07-e2948dd3081c">HD</Company>
  </documentManagement>
</p:properties>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2CD83A51-5B85-45DB-9F36-AB9CAAD3C4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73125f-a2a3-430c-bf07-e2948dd30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505F09-1AD7-47E1-880A-1E18A344DD5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8b73125f-a2a3-430c-bf07-e2948dd3081c"/>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Everitt, Helen</cp:lastModifiedBy>
  <cp:revision/>
  <dcterms:created xsi:type="dcterms:W3CDTF">2017-04-19T07:39:06Z</dcterms:created>
  <dcterms:modified xsi:type="dcterms:W3CDTF">2022-11-24T11:12:52Z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0x01010072DB549A5F6F444C859BFE76DCCB1E07</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4800</vt:r8>
  </property>
  <property fmtid="{D5CDD505-2E9C-101B-9397-08002B2CF9AE}" pid="9" name="MSIP_Label_5d1f72a0-9918-4564-91ff-bbeac1603032_Enabled">
    <vt:lpwstr>true</vt:lpwstr>
  </property>
  <property fmtid="{D5CDD505-2E9C-101B-9397-08002B2CF9AE}" pid="10" name="MSIP_Label_5d1f72a0-9918-4564-91ff-bbeac1603032_SetDate">
    <vt:lpwstr>2022-11-11T14:36:13Z</vt:lpwstr>
  </property>
  <property fmtid="{D5CDD505-2E9C-101B-9397-08002B2CF9AE}" pid="11" name="MSIP_Label_5d1f72a0-9918-4564-91ff-bbeac1603032_Method">
    <vt:lpwstr>Privileged</vt:lpwstr>
  </property>
  <property fmtid="{D5CDD505-2E9C-101B-9397-08002B2CF9AE}" pid="12" name="MSIP_Label_5d1f72a0-9918-4564-91ff-bbeac1603032_Name">
    <vt:lpwstr>OFFICIAL COMMERCIAL</vt:lpwstr>
  </property>
  <property fmtid="{D5CDD505-2E9C-101B-9397-08002B2CF9AE}" pid="13" name="MSIP_Label_5d1f72a0-9918-4564-91ff-bbeac1603032_SiteId">
    <vt:lpwstr>e15c1e99-7be3-495c-978e-eca7b8ea9f31</vt:lpwstr>
  </property>
  <property fmtid="{D5CDD505-2E9C-101B-9397-08002B2CF9AE}" pid="14" name="MSIP_Label_5d1f72a0-9918-4564-91ff-bbeac1603032_ActionId">
    <vt:lpwstr>2963fb2c-e80d-42dd-b026-f018619ebb8d</vt:lpwstr>
  </property>
  <property fmtid="{D5CDD505-2E9C-101B-9397-08002B2CF9AE}" pid="15" name="MSIP_Label_5d1f72a0-9918-4564-91ff-bbeac1603032_ContentBits">
    <vt:lpwstr>1</vt:lpwstr>
  </property>
</Properties>
</file>